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Админ\Documents\лимиты2015\2022\"/>
    </mc:Choice>
  </mc:AlternateContent>
  <bookViews>
    <workbookView minimized="1" xWindow="240" yWindow="75" windowWidth="19320" windowHeight="9900" activeTab="1"/>
  </bookViews>
  <sheets>
    <sheet name="Лист1" sheetId="1" r:id="rId1"/>
    <sheet name="Лист2" sheetId="2" r:id="rId2"/>
  </sheets>
  <calcPr calcId="152511"/>
</workbook>
</file>

<file path=xl/calcChain.xml><?xml version="1.0" encoding="utf-8"?>
<calcChain xmlns="http://schemas.openxmlformats.org/spreadsheetml/2006/main">
  <c r="N79" i="2" l="1"/>
  <c r="M79" i="2"/>
  <c r="L79" i="2"/>
  <c r="K79" i="2"/>
  <c r="J79" i="2"/>
  <c r="I79" i="2"/>
  <c r="H79" i="2"/>
  <c r="G79" i="2"/>
  <c r="F79" i="2"/>
  <c r="E79" i="2"/>
  <c r="D79" i="2"/>
  <c r="C79" i="2"/>
  <c r="N77" i="2"/>
  <c r="M77" i="2"/>
  <c r="L77" i="2"/>
  <c r="K77" i="2"/>
  <c r="J77" i="2"/>
  <c r="I77" i="2"/>
  <c r="H77" i="2"/>
  <c r="G77" i="2"/>
  <c r="F77" i="2"/>
  <c r="E77" i="2"/>
  <c r="D77" i="2"/>
  <c r="C77" i="2"/>
  <c r="N76" i="2"/>
  <c r="M76" i="2"/>
  <c r="L76" i="2"/>
  <c r="K76" i="2"/>
  <c r="J76" i="2"/>
  <c r="I76" i="2"/>
  <c r="H76" i="2"/>
  <c r="G76" i="2"/>
  <c r="F76" i="2"/>
  <c r="E76" i="2"/>
  <c r="D76" i="2"/>
  <c r="C76" i="2"/>
  <c r="N75" i="2"/>
  <c r="M75" i="2"/>
  <c r="L75" i="2"/>
  <c r="K75" i="2"/>
  <c r="J75" i="2"/>
  <c r="I75" i="2"/>
  <c r="H75" i="2"/>
  <c r="G75" i="2"/>
  <c r="F75" i="2"/>
  <c r="E75" i="2"/>
  <c r="D75" i="2"/>
  <c r="C75" i="2"/>
  <c r="N74" i="2"/>
  <c r="M74" i="2"/>
  <c r="L74" i="2"/>
  <c r="K74" i="2"/>
  <c r="J74" i="2"/>
  <c r="I74" i="2"/>
  <c r="H74" i="2"/>
  <c r="G74" i="2"/>
  <c r="F74" i="2"/>
  <c r="E74" i="2"/>
  <c r="D74" i="2"/>
  <c r="C74" i="2"/>
  <c r="N73" i="2"/>
  <c r="M73" i="2"/>
  <c r="L73" i="2"/>
  <c r="K73" i="2"/>
  <c r="J73" i="2"/>
  <c r="I73" i="2"/>
  <c r="H73" i="2"/>
  <c r="G73" i="2"/>
  <c r="F73" i="2"/>
  <c r="E73" i="2"/>
  <c r="D73" i="2"/>
  <c r="C73" i="2"/>
  <c r="N72" i="2"/>
  <c r="M72" i="2"/>
  <c r="L72" i="2"/>
  <c r="K72" i="2"/>
  <c r="J72" i="2"/>
  <c r="I72" i="2"/>
  <c r="H72" i="2"/>
  <c r="G72" i="2"/>
  <c r="F72" i="2"/>
  <c r="E72" i="2"/>
  <c r="D72" i="2"/>
  <c r="C72" i="2"/>
  <c r="N71" i="2"/>
  <c r="M71" i="2"/>
  <c r="L71" i="2"/>
  <c r="K71" i="2"/>
  <c r="J71" i="2"/>
  <c r="I71" i="2"/>
  <c r="H71" i="2"/>
  <c r="G71" i="2"/>
  <c r="F71" i="2"/>
  <c r="E71" i="2"/>
  <c r="D71" i="2"/>
  <c r="C71" i="2"/>
  <c r="N70" i="2"/>
  <c r="M70" i="2"/>
  <c r="L70" i="2"/>
  <c r="K70" i="2"/>
  <c r="J70" i="2"/>
  <c r="I70" i="2"/>
  <c r="H70" i="2"/>
  <c r="G70" i="2"/>
  <c r="F70" i="2"/>
  <c r="E70" i="2"/>
  <c r="D70" i="2"/>
  <c r="C70" i="2"/>
  <c r="N69" i="2"/>
  <c r="M69" i="2"/>
  <c r="L69" i="2"/>
  <c r="K69" i="2"/>
  <c r="J69" i="2"/>
  <c r="I69" i="2"/>
  <c r="H69" i="2"/>
  <c r="G69" i="2"/>
  <c r="F69" i="2"/>
  <c r="E69" i="2"/>
  <c r="D69" i="2"/>
  <c r="C69" i="2"/>
  <c r="N68" i="2"/>
  <c r="M68" i="2"/>
  <c r="L68" i="2"/>
  <c r="K68" i="2"/>
  <c r="J68" i="2"/>
  <c r="I68" i="2"/>
  <c r="H68" i="2"/>
  <c r="G68" i="2"/>
  <c r="F68" i="2"/>
  <c r="E68" i="2"/>
  <c r="D68" i="2"/>
  <c r="C68" i="2"/>
  <c r="N67" i="2"/>
  <c r="M67" i="2"/>
  <c r="L67" i="2"/>
  <c r="K67" i="2"/>
  <c r="J67" i="2"/>
  <c r="I67" i="2"/>
  <c r="H67" i="2"/>
  <c r="G67" i="2"/>
  <c r="F67" i="2"/>
  <c r="E67" i="2"/>
  <c r="D67" i="2"/>
  <c r="C67" i="2"/>
  <c r="N66" i="2"/>
  <c r="M66" i="2"/>
  <c r="L66" i="2"/>
  <c r="K66" i="2"/>
  <c r="J66" i="2"/>
  <c r="I66" i="2"/>
  <c r="H66" i="2"/>
  <c r="G66" i="2"/>
  <c r="F66" i="2"/>
  <c r="E66" i="2"/>
  <c r="D66" i="2"/>
  <c r="C66" i="2"/>
  <c r="N65" i="2"/>
  <c r="M65" i="2"/>
  <c r="L65" i="2"/>
  <c r="K65" i="2"/>
  <c r="J65" i="2"/>
  <c r="I65" i="2"/>
  <c r="H65" i="2"/>
  <c r="G65" i="2"/>
  <c r="F65" i="2"/>
  <c r="E65" i="2"/>
  <c r="D65" i="2"/>
  <c r="C65" i="2"/>
  <c r="E64" i="2"/>
  <c r="D64" i="2"/>
  <c r="C64" i="2"/>
  <c r="E63" i="2"/>
  <c r="D63" i="2"/>
  <c r="C63" i="2"/>
  <c r="N62" i="2"/>
  <c r="M62" i="2"/>
  <c r="L62" i="2"/>
  <c r="K62" i="2"/>
  <c r="J62" i="2"/>
  <c r="I62" i="2"/>
  <c r="H62" i="2"/>
  <c r="G62" i="2"/>
  <c r="F62" i="2"/>
  <c r="E62" i="2"/>
  <c r="D62" i="2"/>
  <c r="C62" i="2"/>
  <c r="N52" i="2"/>
  <c r="M52" i="2"/>
  <c r="L52" i="2"/>
  <c r="K52" i="2"/>
  <c r="J52" i="2"/>
  <c r="I52" i="2"/>
  <c r="H52" i="2"/>
  <c r="G52" i="2"/>
  <c r="F52" i="2"/>
  <c r="E52" i="2"/>
  <c r="D52" i="2"/>
  <c r="C52" i="2"/>
  <c r="N50" i="2"/>
  <c r="M50" i="2"/>
  <c r="L50" i="2"/>
  <c r="K50" i="2"/>
  <c r="J50" i="2"/>
  <c r="I50" i="2"/>
  <c r="H50" i="2"/>
  <c r="G50" i="2"/>
  <c r="F50" i="2"/>
  <c r="E50" i="2"/>
  <c r="D50" i="2"/>
  <c r="C50" i="2"/>
  <c r="N49" i="2"/>
  <c r="M49" i="2"/>
  <c r="L49" i="2"/>
  <c r="K49" i="2"/>
  <c r="J49" i="2"/>
  <c r="I49" i="2"/>
  <c r="H49" i="2"/>
  <c r="G49" i="2"/>
  <c r="F49" i="2"/>
  <c r="E49" i="2"/>
  <c r="D49" i="2"/>
  <c r="C49" i="2"/>
  <c r="N48" i="2"/>
  <c r="M48" i="2"/>
  <c r="L48" i="2"/>
  <c r="K48" i="2"/>
  <c r="J48" i="2"/>
  <c r="I48" i="2"/>
  <c r="H48" i="2"/>
  <c r="G48" i="2"/>
  <c r="F48" i="2"/>
  <c r="E48" i="2"/>
  <c r="D48" i="2"/>
  <c r="C48" i="2"/>
  <c r="N47" i="2"/>
  <c r="M47" i="2"/>
  <c r="L47" i="2"/>
  <c r="K47" i="2"/>
  <c r="J47" i="2"/>
  <c r="I47" i="2"/>
  <c r="H47" i="2"/>
  <c r="G47" i="2"/>
  <c r="F47" i="2"/>
  <c r="E47" i="2"/>
  <c r="D47" i="2"/>
  <c r="C47" i="2"/>
  <c r="N46" i="2"/>
  <c r="M46" i="2"/>
  <c r="L46" i="2"/>
  <c r="K46" i="2"/>
  <c r="J46" i="2"/>
  <c r="I46" i="2"/>
  <c r="H46" i="2"/>
  <c r="G46" i="2"/>
  <c r="F46" i="2"/>
  <c r="E46" i="2"/>
  <c r="D46" i="2"/>
  <c r="C46" i="2"/>
  <c r="N45" i="2"/>
  <c r="M45" i="2"/>
  <c r="L45" i="2"/>
  <c r="K45" i="2"/>
  <c r="J45" i="2"/>
  <c r="I45" i="2"/>
  <c r="H45" i="2"/>
  <c r="G45" i="2"/>
  <c r="F45" i="2"/>
  <c r="E45" i="2"/>
  <c r="D45" i="2"/>
  <c r="C45" i="2"/>
  <c r="N44" i="2"/>
  <c r="M44" i="2"/>
  <c r="L44" i="2"/>
  <c r="K44" i="2"/>
  <c r="J44" i="2"/>
  <c r="I44" i="2"/>
  <c r="H44" i="2"/>
  <c r="G44" i="2"/>
  <c r="F44" i="2"/>
  <c r="E44" i="2"/>
  <c r="D44" i="2"/>
  <c r="C44" i="2"/>
  <c r="N43" i="2"/>
  <c r="M43" i="2"/>
  <c r="L43" i="2"/>
  <c r="K43" i="2"/>
  <c r="J43" i="2"/>
  <c r="I43" i="2"/>
  <c r="H43" i="2"/>
  <c r="G43" i="2"/>
  <c r="F43" i="2"/>
  <c r="E43" i="2"/>
  <c r="D43" i="2"/>
  <c r="C43" i="2"/>
  <c r="N42" i="2"/>
  <c r="M42" i="2"/>
  <c r="L42" i="2"/>
  <c r="K42" i="2"/>
  <c r="J42" i="2"/>
  <c r="I42" i="2"/>
  <c r="H42" i="2"/>
  <c r="G42" i="2"/>
  <c r="F42" i="2"/>
  <c r="E42" i="2"/>
  <c r="D42" i="2"/>
  <c r="C42" i="2"/>
  <c r="N41" i="2"/>
  <c r="M41" i="2"/>
  <c r="L41" i="2"/>
  <c r="K41" i="2"/>
  <c r="J41" i="2"/>
  <c r="I41" i="2"/>
  <c r="H41" i="2"/>
  <c r="G41" i="2"/>
  <c r="F41" i="2"/>
  <c r="E41" i="2"/>
  <c r="D41" i="2"/>
  <c r="C41" i="2"/>
  <c r="N40" i="2"/>
  <c r="M40" i="2"/>
  <c r="L40" i="2"/>
  <c r="K40" i="2"/>
  <c r="J40" i="2"/>
  <c r="I40" i="2"/>
  <c r="H40" i="2"/>
  <c r="G40" i="2"/>
  <c r="F40" i="2"/>
  <c r="E40" i="2"/>
  <c r="D40" i="2"/>
  <c r="C40" i="2"/>
  <c r="N39" i="2"/>
  <c r="M39" i="2"/>
  <c r="L39" i="2"/>
  <c r="K39" i="2"/>
  <c r="J39" i="2"/>
  <c r="I39" i="2"/>
  <c r="H39" i="2"/>
  <c r="G39" i="2"/>
  <c r="F39" i="2"/>
  <c r="E39" i="2"/>
  <c r="D39" i="2"/>
  <c r="C39" i="2"/>
  <c r="N38" i="2"/>
  <c r="M38" i="2"/>
  <c r="L38" i="2"/>
  <c r="K38" i="2"/>
  <c r="J38" i="2"/>
  <c r="I38" i="2"/>
  <c r="H38" i="2"/>
  <c r="G38" i="2"/>
  <c r="F38" i="2"/>
  <c r="E38" i="2"/>
  <c r="D38" i="2"/>
  <c r="C38" i="2"/>
  <c r="E37" i="2"/>
  <c r="D37" i="2"/>
  <c r="C37" i="2"/>
  <c r="E36" i="2"/>
  <c r="D36" i="2"/>
  <c r="C36" i="2"/>
  <c r="N35" i="2"/>
  <c r="M35" i="2"/>
  <c r="L35" i="2"/>
  <c r="K35" i="2"/>
  <c r="J35" i="2"/>
  <c r="I35" i="2"/>
  <c r="H35" i="2"/>
  <c r="G35" i="2"/>
  <c r="F35" i="2"/>
  <c r="E35" i="2"/>
  <c r="D35" i="2"/>
  <c r="C35" i="2"/>
  <c r="N17" i="2"/>
  <c r="N18" i="2"/>
  <c r="N19" i="2"/>
  <c r="N20" i="2"/>
  <c r="N21" i="2"/>
  <c r="N22" i="2"/>
  <c r="N23" i="2"/>
  <c r="N25" i="2"/>
  <c r="M17" i="2"/>
  <c r="M18" i="2"/>
  <c r="M19" i="2"/>
  <c r="M20" i="2"/>
  <c r="M21" i="2"/>
  <c r="M22" i="2"/>
  <c r="M23" i="2"/>
  <c r="M25" i="2"/>
  <c r="L17" i="2"/>
  <c r="L18" i="2"/>
  <c r="L19" i="2"/>
  <c r="L20" i="2"/>
  <c r="L21" i="2"/>
  <c r="L22" i="2"/>
  <c r="L23" i="2"/>
  <c r="L25" i="2"/>
  <c r="K17" i="2"/>
  <c r="K18" i="2"/>
  <c r="K19" i="2"/>
  <c r="K20" i="2"/>
  <c r="K21" i="2"/>
  <c r="K22" i="2"/>
  <c r="K23" i="2"/>
  <c r="K25" i="2"/>
  <c r="J17" i="2"/>
  <c r="J18" i="2"/>
  <c r="J19" i="2"/>
  <c r="J20" i="2"/>
  <c r="J21" i="2"/>
  <c r="J22" i="2"/>
  <c r="J23" i="2"/>
  <c r="J25" i="2"/>
  <c r="I17" i="2"/>
  <c r="I18" i="2"/>
  <c r="I19" i="2"/>
  <c r="I20" i="2"/>
  <c r="I21" i="2"/>
  <c r="I22" i="2"/>
  <c r="I23" i="2"/>
  <c r="I25" i="2"/>
  <c r="H17" i="2"/>
  <c r="H18" i="2"/>
  <c r="H19" i="2"/>
  <c r="H20" i="2"/>
  <c r="H21" i="2"/>
  <c r="H22" i="2"/>
  <c r="H23" i="2"/>
  <c r="H25" i="2"/>
  <c r="G17" i="2"/>
  <c r="G18" i="2"/>
  <c r="G19" i="2"/>
  <c r="G20" i="2"/>
  <c r="G21" i="2"/>
  <c r="G22" i="2"/>
  <c r="G23" i="2"/>
  <c r="G25" i="2"/>
  <c r="F17" i="2"/>
  <c r="F18" i="2"/>
  <c r="F19" i="2"/>
  <c r="F20" i="2"/>
  <c r="F21" i="2"/>
  <c r="F22" i="2"/>
  <c r="F23" i="2"/>
  <c r="F25" i="2"/>
  <c r="E17" i="2"/>
  <c r="E18" i="2"/>
  <c r="E19" i="2"/>
  <c r="E20" i="2"/>
  <c r="E21" i="2"/>
  <c r="E22" i="2"/>
  <c r="E23" i="2"/>
  <c r="E25" i="2"/>
  <c r="D17" i="2"/>
  <c r="D18" i="2"/>
  <c r="D19" i="2"/>
  <c r="D20" i="2"/>
  <c r="D21" i="2"/>
  <c r="D22" i="2"/>
  <c r="D23" i="2"/>
  <c r="D25" i="2"/>
  <c r="C17" i="2"/>
  <c r="C18" i="2"/>
  <c r="C19" i="2"/>
  <c r="C20" i="2"/>
  <c r="C21" i="2"/>
  <c r="C22" i="2"/>
  <c r="C23" i="2"/>
  <c r="C25" i="2"/>
  <c r="N15" i="2"/>
  <c r="N16" i="2"/>
  <c r="M15" i="2"/>
  <c r="M16" i="2"/>
  <c r="L15" i="2"/>
  <c r="L16" i="2"/>
  <c r="K15" i="2"/>
  <c r="K16" i="2"/>
  <c r="J15" i="2"/>
  <c r="J16" i="2"/>
  <c r="I15" i="2"/>
  <c r="I16" i="2"/>
  <c r="H15" i="2"/>
  <c r="H16" i="2"/>
  <c r="G15" i="2"/>
  <c r="G16" i="2"/>
  <c r="F15" i="2"/>
  <c r="F16" i="2"/>
  <c r="E15" i="2"/>
  <c r="E16" i="2"/>
  <c r="D15" i="2"/>
  <c r="D16" i="2"/>
  <c r="C15" i="2"/>
  <c r="C16" i="2"/>
  <c r="N14" i="2"/>
  <c r="M14" i="2"/>
  <c r="L14" i="2"/>
  <c r="K14" i="2"/>
  <c r="J14" i="2"/>
  <c r="I14" i="2"/>
  <c r="H14" i="2"/>
  <c r="G14" i="2"/>
  <c r="F14" i="2"/>
  <c r="E14" i="2"/>
  <c r="D14" i="2"/>
  <c r="C14" i="2"/>
  <c r="J13" i="2"/>
  <c r="I13" i="2"/>
  <c r="H13" i="2"/>
  <c r="K13" i="2"/>
  <c r="G13" i="2"/>
  <c r="F13" i="2"/>
  <c r="N13" i="2"/>
  <c r="M13" i="2"/>
  <c r="L13" i="2"/>
  <c r="E13" i="2"/>
  <c r="D13" i="2"/>
  <c r="C13" i="2"/>
  <c r="E10" i="2"/>
  <c r="E9" i="2"/>
  <c r="D10" i="2"/>
  <c r="C10" i="2"/>
  <c r="D9" i="2"/>
  <c r="C9" i="2"/>
  <c r="M61" i="1" l="1"/>
  <c r="K61" i="1"/>
  <c r="I61" i="1"/>
  <c r="G61" i="1"/>
  <c r="E61" i="1"/>
  <c r="C61" i="1"/>
  <c r="B61" i="1"/>
  <c r="N56" i="1"/>
  <c r="M56" i="1"/>
  <c r="L56" i="1"/>
  <c r="K56" i="1"/>
  <c r="J56" i="1"/>
  <c r="I56" i="1"/>
  <c r="H56" i="1"/>
  <c r="G56" i="1"/>
  <c r="F56" i="1"/>
  <c r="E56" i="1"/>
  <c r="D56" i="1"/>
  <c r="C56" i="1"/>
  <c r="N55" i="1"/>
  <c r="M55" i="1"/>
  <c r="L55" i="1"/>
  <c r="K55" i="1"/>
  <c r="J55" i="1"/>
  <c r="I55" i="1"/>
  <c r="H55" i="1"/>
  <c r="G55" i="1"/>
  <c r="F55" i="1"/>
  <c r="E55" i="1"/>
  <c r="D55" i="1"/>
  <c r="C55" i="1"/>
  <c r="N53" i="1"/>
  <c r="M53" i="1"/>
  <c r="L53" i="1"/>
  <c r="K53" i="1"/>
  <c r="J53" i="1"/>
  <c r="I53" i="1"/>
  <c r="H53" i="1"/>
  <c r="G53" i="1"/>
  <c r="F53" i="1"/>
  <c r="E53" i="1"/>
  <c r="D53" i="1"/>
  <c r="C53" i="1"/>
  <c r="N52" i="1"/>
  <c r="M52" i="1"/>
  <c r="L52" i="1"/>
  <c r="K52" i="1"/>
  <c r="J52" i="1"/>
  <c r="I52" i="1"/>
  <c r="H52" i="1"/>
  <c r="G52" i="1"/>
  <c r="F52" i="1"/>
  <c r="E52" i="1"/>
  <c r="D52" i="1"/>
  <c r="C52" i="1"/>
  <c r="N50" i="1"/>
  <c r="N61" i="1" s="1"/>
  <c r="M50" i="1"/>
  <c r="L50" i="1"/>
  <c r="L61" i="1" s="1"/>
  <c r="K50" i="1"/>
  <c r="J50" i="1"/>
  <c r="J61" i="1" s="1"/>
  <c r="I50" i="1"/>
  <c r="H50" i="1"/>
  <c r="H61" i="1" s="1"/>
  <c r="G50" i="1"/>
  <c r="F50" i="1"/>
  <c r="F61" i="1" s="1"/>
  <c r="E50" i="1"/>
  <c r="D50" i="1"/>
  <c r="D61" i="1" s="1"/>
  <c r="C50" i="1"/>
  <c r="M40" i="1"/>
  <c r="K40" i="1"/>
  <c r="I40" i="1"/>
  <c r="G40" i="1"/>
  <c r="E40" i="1"/>
  <c r="C40" i="1"/>
  <c r="B40" i="1"/>
  <c r="N35" i="1"/>
  <c r="M35" i="1"/>
  <c r="L35" i="1"/>
  <c r="K35" i="1"/>
  <c r="J35" i="1"/>
  <c r="I35" i="1"/>
  <c r="H35" i="1"/>
  <c r="G35" i="1"/>
  <c r="F35" i="1"/>
  <c r="E35" i="1"/>
  <c r="D35" i="1"/>
  <c r="C35" i="1"/>
  <c r="N34" i="1"/>
  <c r="M34" i="1"/>
  <c r="L34" i="1"/>
  <c r="K34" i="1"/>
  <c r="J34" i="1"/>
  <c r="I34" i="1"/>
  <c r="H34" i="1"/>
  <c r="G34" i="1"/>
  <c r="F34" i="1"/>
  <c r="E34" i="1"/>
  <c r="D34" i="1"/>
  <c r="C34" i="1"/>
  <c r="N32" i="1"/>
  <c r="M32" i="1"/>
  <c r="L32" i="1"/>
  <c r="K32" i="1"/>
  <c r="J32" i="1"/>
  <c r="I32" i="1"/>
  <c r="H32" i="1"/>
  <c r="G32" i="1"/>
  <c r="F32" i="1"/>
  <c r="E32" i="1"/>
  <c r="D32" i="1"/>
  <c r="C32" i="1"/>
  <c r="N31" i="1"/>
  <c r="M31" i="1"/>
  <c r="L31" i="1"/>
  <c r="K31" i="1"/>
  <c r="J31" i="1"/>
  <c r="I31" i="1"/>
  <c r="H31" i="1"/>
  <c r="G31" i="1"/>
  <c r="F31" i="1"/>
  <c r="E31" i="1"/>
  <c r="D31" i="1"/>
  <c r="C31" i="1"/>
  <c r="N29" i="1"/>
  <c r="N40" i="1" s="1"/>
  <c r="M29" i="1"/>
  <c r="L29" i="1"/>
  <c r="L40" i="1" s="1"/>
  <c r="K29" i="1"/>
  <c r="J29" i="1"/>
  <c r="J40" i="1" s="1"/>
  <c r="I29" i="1"/>
  <c r="H29" i="1"/>
  <c r="H40" i="1" s="1"/>
  <c r="G29" i="1"/>
  <c r="F29" i="1"/>
  <c r="F40" i="1" s="1"/>
  <c r="E29" i="1"/>
  <c r="D29" i="1"/>
  <c r="D40" i="1" s="1"/>
  <c r="C29" i="1"/>
  <c r="B19" i="1"/>
  <c r="C8" i="2" l="1"/>
  <c r="N12" i="2" l="1"/>
  <c r="M12" i="2"/>
  <c r="L12" i="2"/>
  <c r="K12" i="2"/>
  <c r="J12" i="2"/>
  <c r="I12" i="2"/>
  <c r="H12" i="2"/>
  <c r="G12" i="2"/>
  <c r="F12" i="2"/>
  <c r="E12" i="2"/>
  <c r="D12" i="2"/>
  <c r="C12" i="2"/>
  <c r="N11" i="2"/>
  <c r="M11" i="2"/>
  <c r="L11" i="2"/>
  <c r="K11" i="2"/>
  <c r="J11" i="2"/>
  <c r="I11" i="2"/>
  <c r="H11" i="2"/>
  <c r="G11" i="2"/>
  <c r="F11" i="2"/>
  <c r="E11" i="2"/>
  <c r="D11" i="2"/>
  <c r="C11" i="2"/>
  <c r="N8" i="2"/>
  <c r="M8" i="2"/>
  <c r="L8" i="2"/>
  <c r="K8" i="2"/>
  <c r="J8" i="2"/>
  <c r="I8" i="2"/>
  <c r="H8" i="2"/>
  <c r="G8" i="2"/>
  <c r="F8" i="2"/>
  <c r="E8" i="2"/>
  <c r="D8" i="2"/>
  <c r="N14" i="1"/>
  <c r="M14" i="1"/>
  <c r="L14" i="1"/>
  <c r="K14" i="1"/>
  <c r="J14" i="1"/>
  <c r="I14" i="1"/>
  <c r="H14" i="1"/>
  <c r="G14" i="1"/>
  <c r="F14" i="1"/>
  <c r="E14" i="1"/>
  <c r="D14" i="1"/>
  <c r="C14" i="1"/>
  <c r="N13" i="1"/>
  <c r="M13" i="1"/>
  <c r="L13" i="1"/>
  <c r="K13" i="1"/>
  <c r="J13" i="1"/>
  <c r="I13" i="1"/>
  <c r="H13" i="1"/>
  <c r="G13" i="1"/>
  <c r="F13" i="1"/>
  <c r="E13" i="1"/>
  <c r="D13" i="1"/>
  <c r="C13" i="1"/>
  <c r="N11" i="1"/>
  <c r="M11" i="1"/>
  <c r="L11" i="1"/>
  <c r="K11" i="1"/>
  <c r="J11" i="1"/>
  <c r="I11" i="1"/>
  <c r="H11" i="1"/>
  <c r="G11" i="1"/>
  <c r="F11" i="1"/>
  <c r="E11" i="1"/>
  <c r="D11" i="1"/>
  <c r="C11" i="1"/>
  <c r="N10" i="1"/>
  <c r="M10" i="1"/>
  <c r="L10" i="1"/>
  <c r="K10" i="1"/>
  <c r="J10" i="1"/>
  <c r="I10" i="1"/>
  <c r="H10" i="1"/>
  <c r="G10" i="1"/>
  <c r="F10" i="1"/>
  <c r="E10" i="1"/>
  <c r="D10" i="1"/>
  <c r="C10" i="1"/>
  <c r="N8" i="1"/>
  <c r="M8" i="1"/>
  <c r="L8" i="1"/>
  <c r="K8" i="1"/>
  <c r="J8" i="1"/>
  <c r="I8" i="1"/>
  <c r="H8" i="1"/>
  <c r="G8" i="1"/>
  <c r="F8" i="1"/>
  <c r="E8" i="1"/>
  <c r="D8" i="1"/>
  <c r="C8" i="1"/>
  <c r="D19" i="1" l="1"/>
  <c r="F19" i="1"/>
  <c r="H19" i="1"/>
  <c r="J19" i="1"/>
  <c r="L19" i="1"/>
  <c r="C19" i="1"/>
  <c r="E19" i="1"/>
  <c r="G19" i="1"/>
  <c r="I19" i="1"/>
  <c r="K19" i="1"/>
  <c r="M19" i="1"/>
  <c r="N19" i="1" l="1"/>
  <c r="B26" i="2" l="1"/>
  <c r="N24" i="2"/>
  <c r="N26" i="2" s="1"/>
  <c r="F24" i="2"/>
  <c r="F26" i="2" s="1"/>
  <c r="G24" i="2"/>
  <c r="G26" i="2" s="1"/>
  <c r="J24" i="2"/>
  <c r="J26" i="2" s="1"/>
  <c r="L24" i="2"/>
  <c r="L26" i="2" s="1"/>
  <c r="M24" i="2"/>
  <c r="M26" i="2" s="1"/>
  <c r="D24" i="2"/>
  <c r="D26" i="2" s="1"/>
  <c r="E24" i="2"/>
  <c r="E26" i="2" s="1"/>
  <c r="H24" i="2"/>
  <c r="H26" i="2" s="1"/>
  <c r="I24" i="2"/>
  <c r="I26" i="2" s="1"/>
  <c r="C24" i="2"/>
  <c r="C26" i="2" s="1"/>
  <c r="K24" i="2"/>
  <c r="K26" i="2"/>
  <c r="B53" i="2"/>
  <c r="M51" i="2"/>
  <c r="M53" i="2" s="1"/>
  <c r="H51" i="2"/>
  <c r="H53" i="2" s="1"/>
  <c r="C53" i="2"/>
  <c r="K51" i="2"/>
  <c r="K53" i="2"/>
  <c r="E51" i="2"/>
  <c r="E53" i="2"/>
  <c r="J51" i="2"/>
  <c r="J53" i="2"/>
  <c r="G51" i="2"/>
  <c r="G53" i="2"/>
  <c r="D51" i="2"/>
  <c r="D53" i="2"/>
  <c r="L51" i="2"/>
  <c r="L53" i="2"/>
  <c r="I51" i="2"/>
  <c r="I53" i="2"/>
  <c r="F51" i="2"/>
  <c r="F53" i="2"/>
  <c r="C51" i="2"/>
  <c r="N51" i="2"/>
  <c r="N53" i="2" s="1"/>
  <c r="B80" i="2"/>
  <c r="N78" i="2"/>
  <c r="N80" i="2"/>
  <c r="K78" i="2"/>
  <c r="K80" i="2"/>
  <c r="J78" i="2"/>
  <c r="J80" i="2"/>
  <c r="G78" i="2"/>
  <c r="G80" i="2"/>
  <c r="D78" i="2"/>
  <c r="D80" i="2"/>
  <c r="L78" i="2"/>
  <c r="L80" i="2"/>
  <c r="I78" i="2"/>
  <c r="I80" i="2"/>
  <c r="F78" i="2"/>
  <c r="F80" i="2"/>
  <c r="E78" i="2"/>
  <c r="E80" i="2"/>
  <c r="H78" i="2"/>
  <c r="H80" i="2"/>
  <c r="C78" i="2"/>
  <c r="C80" i="2" s="1"/>
  <c r="M78" i="2"/>
  <c r="M80" i="2" s="1"/>
</calcChain>
</file>

<file path=xl/sharedStrings.xml><?xml version="1.0" encoding="utf-8"?>
<sst xmlns="http://schemas.openxmlformats.org/spreadsheetml/2006/main" count="339" uniqueCount="63">
  <si>
    <t>Лимиты потребления электроэнергии учреждениями и организациями, финансируемыми из бюджета Табунского района</t>
  </si>
  <si>
    <t>Учреждения, организации</t>
  </si>
  <si>
    <t>Всего на год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</si>
  <si>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</si>
  <si>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</si>
  <si>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</si>
  <si>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</si>
  <si>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</si>
  <si>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</si>
  <si>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</si>
  <si>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</si>
  <si>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</si>
  <si>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</si>
  <si>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</si>
  <si>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</si>
  <si>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кВт.</t>
  </si>
  <si>
    <t>Управление сельского хозяйства и продовольствия администрации Табунского района</t>
  </si>
  <si>
    <t xml:space="preserve">Администрация Табунского сельсовета </t>
  </si>
  <si>
    <t>Администрация Табунского района</t>
  </si>
  <si>
    <t>Комит. по образ.админ.Таб.р-на</t>
  </si>
  <si>
    <t>МУК "Табунск. межпосел.библиотека"</t>
  </si>
  <si>
    <t>И т о г о:</t>
  </si>
  <si>
    <t xml:space="preserve"> </t>
  </si>
  <si>
    <t>МОУ ДОД "Детско-юношеская спортивная школа"</t>
  </si>
  <si>
    <t>ВСЕГО</t>
  </si>
  <si>
    <t>Администрация Алтайского сельсовета</t>
  </si>
  <si>
    <t>Администрация Большеромановского сельсовета</t>
  </si>
  <si>
    <t>Администрация Лебединского сельсовета</t>
  </si>
  <si>
    <t>Администрация Серебропольского сельсовета</t>
  </si>
  <si>
    <t>Администрация Табунского сельсовета</t>
  </si>
  <si>
    <t>И т о г о</t>
  </si>
  <si>
    <t xml:space="preserve"> т/квт</t>
  </si>
  <si>
    <t>т/квт</t>
  </si>
  <si>
    <t xml:space="preserve">   </t>
  </si>
  <si>
    <t xml:space="preserve">  </t>
  </si>
  <si>
    <t>тыс.кВат</t>
  </si>
  <si>
    <t>МБУК "Табунский районный краеведческий музей"</t>
  </si>
  <si>
    <t>Приложение  2 к постановлению администрации района от _____________ № _____</t>
  </si>
  <si>
    <t>Приложение 1                      к постановлению администрации района от ___ №______ ______</t>
  </si>
  <si>
    <t>Муниципальное бюджетное учреждение дополнительного образования «Центр дополнительного образования детей»</t>
  </si>
  <si>
    <t>МБДОУ «Табунский детский сад «Огонёк» Табунского района Алтайского края</t>
  </si>
  <si>
    <t>МБДОУ «Табунский детский сад «Огонёк» Табунского района Алтайского края, с. Табуны, ул. Советская, 14</t>
  </si>
  <si>
    <t>Граничная ООШ, филиал  МБОУ  «Табунская средняя общеобразовательная школа» Табунского района Алтайского края, с.Камышенка, ул. Гагарина, 14</t>
  </si>
  <si>
    <t>Лебединский детский сад «Солнышко», структурное подразделение МБОУ «Серебропольская СОШ» Табунского района Алтайского края</t>
  </si>
  <si>
    <t>Лебединская СОШ, филиал МБОУ «Серебропольская СОШ»  Табунского района Алтайского края</t>
  </si>
  <si>
    <t>МБОУ «Серебропольская СОШ» Табунского района Алтайского края</t>
  </si>
  <si>
    <t>Серебропольский детский сад «Ласточка», структурное подразделение МБОУ «Серебропольская СОШ» Табунского района Алтайского края</t>
  </si>
  <si>
    <t>МБОУ «Алтайская СОШ» Табунского района Алтайского края</t>
  </si>
  <si>
    <t>Новокиевская ООШ, филиал МБОУ  «Табунская СОШ» Табунского района Алтайского края</t>
  </si>
  <si>
    <t>Алтайский детский сад «Орленок», структурное подразделение МБОУ «Алтайская СОШ» Табунского района Алтайского края</t>
  </si>
  <si>
    <t>Граничная ООШ, филиал  МБОУ  «Табунская СОШ» Табунского района Алтайского края, с.Камышенка,ул.Юбилейная 24 (д/с "Светлячок")</t>
  </si>
  <si>
    <t>Самборская ООШ, филиал МБОУ  «Табунская СОШ» Табунского района Алтайского края</t>
  </si>
  <si>
    <t>Большеромановская СОШ имени Юрия Сиверина, филиал  МБОУ «Алтайская СОШ» Табунского района Алтайского края, с. Большеромановка,
ул. Ленина, 62</t>
  </si>
  <si>
    <t>Большеромановская СОШ имени Юрия Сиверина, филиал  МБОУ «Алтайская СОШ» Табунского района Алтайского края, с. Большеромановка,
пер. Садовый 1. (д/с "Чайка")</t>
  </si>
  <si>
    <t>МБОУ  «Табунская СОШ» Табунского района Алтайского края</t>
  </si>
  <si>
    <t>МБДОУ «Табунский детский сад «Огонёк» Табунского района Алтайского края, с. Табуны, ул.Строительная,2 (д/с "Теремок")</t>
  </si>
  <si>
    <t xml:space="preserve"> по Табунскому участку Кулундинского филиала ОАО "Алтайэнергосбыт" на  2022  год</t>
  </si>
  <si>
    <t xml:space="preserve"> по Табунскому участку Кулундинского филиала ОАО "Алтайэнергосбыт" на плановый 2023  год</t>
  </si>
  <si>
    <t xml:space="preserve"> по Табунскому участку Кулундинского филиала ОАО "Алтайэнергосбыт" на плановый 2024  год</t>
  </si>
  <si>
    <t>по Табунскому участку, филиала Кулундинских МЭС АКГП КЭС "Алтайкрайэнерго" на 2022 год.</t>
  </si>
  <si>
    <t>по Табунскому участку, филиала Кулундинских МЭС АКГП КЭС "Алтайкрайэнерго" на плановый 2023  год</t>
  </si>
  <si>
    <t>Лимиты потребления электроэнергии учреждениями и организациями, финансируемым+A23:N38и из бюджета Табунского района</t>
  </si>
  <si>
    <t>по Табунскому участку, филиала Кулундинских МЭС АКГП КЭС "Алтайкрайэнерго" на плановый 2024 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</si>
</sst>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name val="Arial Cyr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b/>
      <i/>
      <sz val="12"/>
      <name val="Arial"/>
      <family val="2"/>
      <charset val="204"/>
    </font>
    <font>
      <i/>
      <sz val="12"/>
      <name val="Arial Cyr"/>
      <charset val="204"/>
    </font>
    <font>
      <i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3" fillId="0" borderId="0" xfId="1" applyFont="1"/>
    <xf numFmtId="0" fontId="2" fillId="0" borderId="0" xfId="0" applyFont="1"/>
    <xf numFmtId="0" fontId="5" fillId="0" borderId="1" xfId="1" applyNumberFormat="1" applyFont="1" applyBorder="1" applyAlignment="1">
      <alignment horizontal="left"/>
    </xf>
    <xf numFmtId="0" fontId="4" fillId="0" borderId="0" xfId="1" applyNumberFormat="1" applyFont="1" applyAlignment="1">
      <alignment horizontal="center"/>
    </xf>
    <xf numFmtId="0" fontId="4" fillId="0" borderId="0" xfId="1" applyNumberFormat="1" applyFont="1" applyAlignment="1">
      <alignment horizontal="left"/>
    </xf>
    <xf numFmtId="0" fontId="5" fillId="0" borderId="2" xfId="1" applyNumberFormat="1" applyFont="1" applyBorder="1" applyAlignment="1">
      <alignment horizontal="center"/>
    </xf>
    <xf numFmtId="0" fontId="4" fillId="0" borderId="2" xfId="1" applyNumberFormat="1" applyFont="1" applyBorder="1" applyAlignment="1">
      <alignment horizontal="center"/>
    </xf>
    <xf numFmtId="0" fontId="5" fillId="0" borderId="2" xfId="1" applyNumberFormat="1" applyFont="1" applyBorder="1" applyAlignment="1">
      <alignment horizontal="center" wrapText="1"/>
    </xf>
    <xf numFmtId="0" fontId="4" fillId="0" borderId="1" xfId="1" applyNumberFormat="1" applyFont="1" applyBorder="1" applyAlignment="1">
      <alignment horizontal="center"/>
    </xf>
    <xf numFmtId="0" fontId="5" fillId="0" borderId="0" xfId="1" applyNumberFormat="1" applyFont="1" applyBorder="1" applyAlignment="1"/>
    <xf numFmtId="2" fontId="4" fillId="0" borderId="2" xfId="1" applyNumberFormat="1" applyFont="1" applyBorder="1" applyAlignment="1">
      <alignment horizontal="center"/>
    </xf>
    <xf numFmtId="2" fontId="5" fillId="0" borderId="2" xfId="1" applyNumberFormat="1" applyFont="1" applyBorder="1" applyAlignment="1">
      <alignment horizontal="center"/>
    </xf>
    <xf numFmtId="2" fontId="4" fillId="0" borderId="1" xfId="1" applyNumberFormat="1" applyFont="1" applyBorder="1" applyAlignment="1">
      <alignment horizontal="center"/>
    </xf>
    <xf numFmtId="2" fontId="5" fillId="0" borderId="1" xfId="1" applyNumberFormat="1" applyFont="1" applyBorder="1" applyAlignment="1">
      <alignment horizontal="center"/>
    </xf>
    <xf numFmtId="2" fontId="5" fillId="0" borderId="0" xfId="1" applyNumberFormat="1" applyFont="1" applyBorder="1" applyAlignment="1"/>
    <xf numFmtId="164" fontId="0" fillId="0" borderId="0" xfId="0" applyNumberFormat="1"/>
    <xf numFmtId="0" fontId="4" fillId="0" borderId="1" xfId="1" applyNumberFormat="1" applyFont="1" applyBorder="1" applyAlignment="1">
      <alignment horizontal="center"/>
    </xf>
    <xf numFmtId="2" fontId="0" fillId="0" borderId="0" xfId="0" applyNumberFormat="1"/>
    <xf numFmtId="2" fontId="3" fillId="0" borderId="0" xfId="1" applyNumberFormat="1" applyFont="1"/>
    <xf numFmtId="0" fontId="6" fillId="0" borderId="0" xfId="0" applyNumberFormat="1" applyFont="1" applyAlignment="1">
      <alignment horizontal="left"/>
    </xf>
    <xf numFmtId="0" fontId="6" fillId="0" borderId="0" xfId="0" applyNumberFormat="1" applyFont="1" applyAlignment="1">
      <alignment horizontal="center"/>
    </xf>
    <xf numFmtId="0" fontId="7" fillId="0" borderId="1" xfId="0" applyNumberFormat="1" applyFont="1" applyBorder="1" applyAlignment="1">
      <alignment horizontal="center"/>
    </xf>
    <xf numFmtId="0" fontId="6" fillId="0" borderId="1" xfId="0" applyNumberFormat="1" applyFont="1" applyBorder="1" applyAlignment="1">
      <alignment horizontal="center"/>
    </xf>
    <xf numFmtId="0" fontId="6" fillId="0" borderId="1" xfId="0" applyNumberFormat="1" applyFont="1" applyBorder="1" applyAlignment="1">
      <alignment horizontal="center"/>
    </xf>
    <xf numFmtId="2" fontId="6" fillId="0" borderId="1" xfId="0" applyNumberFormat="1" applyFont="1" applyBorder="1" applyAlignment="1">
      <alignment horizontal="center"/>
    </xf>
    <xf numFmtId="2" fontId="6" fillId="0" borderId="3" xfId="0" applyNumberFormat="1" applyFont="1" applyFill="1" applyBorder="1" applyAlignment="1">
      <alignment horizontal="center"/>
    </xf>
    <xf numFmtId="0" fontId="9" fillId="0" borderId="1" xfId="0" applyNumberFormat="1" applyFont="1" applyBorder="1" applyAlignment="1">
      <alignment horizontal="left"/>
    </xf>
    <xf numFmtId="164" fontId="9" fillId="0" borderId="1" xfId="0" applyNumberFormat="1" applyFont="1" applyBorder="1" applyAlignment="1">
      <alignment horizontal="center"/>
    </xf>
    <xf numFmtId="0" fontId="8" fillId="0" borderId="0" xfId="0" applyNumberFormat="1" applyFont="1" applyAlignment="1">
      <alignment horizontal="left"/>
    </xf>
    <xf numFmtId="0" fontId="8" fillId="0" borderId="0" xfId="0" applyNumberFormat="1" applyFont="1" applyAlignment="1">
      <alignment horizontal="center"/>
    </xf>
    <xf numFmtId="0" fontId="8" fillId="0" borderId="0" xfId="1" applyNumberFormat="1" applyFont="1" applyAlignment="1">
      <alignment horizontal="left"/>
    </xf>
    <xf numFmtId="0" fontId="10" fillId="0" borderId="0" xfId="1" applyFont="1"/>
    <xf numFmtId="0" fontId="7" fillId="0" borderId="3" xfId="0" applyNumberFormat="1" applyFont="1" applyFill="1" applyBorder="1" applyAlignment="1">
      <alignment horizontal="center"/>
    </xf>
    <xf numFmtId="2" fontId="10" fillId="0" borderId="0" xfId="1" applyNumberFormat="1" applyFont="1"/>
    <xf numFmtId="2" fontId="5" fillId="0" borderId="4" xfId="1" applyNumberFormat="1" applyFont="1" applyFill="1" applyBorder="1" applyAlignment="1">
      <alignment horizontal="center"/>
    </xf>
    <xf numFmtId="0" fontId="13" fillId="0" borderId="0" xfId="0" applyFont="1" applyAlignment="1">
      <alignment wrapText="1" shrinkToFit="1"/>
    </xf>
    <xf numFmtId="0" fontId="13" fillId="0" borderId="0" xfId="0" applyFont="1" applyAlignment="1">
      <alignment horizontal="justify"/>
    </xf>
    <xf numFmtId="0" fontId="13" fillId="0" borderId="1" xfId="0" applyFont="1" applyBorder="1" applyAlignment="1">
      <alignment horizontal="justify"/>
    </xf>
    <xf numFmtId="0" fontId="14" fillId="0" borderId="1" xfId="1" applyNumberFormat="1" applyFont="1" applyBorder="1" applyAlignment="1">
      <alignment horizontal="left" wrapText="1"/>
    </xf>
    <xf numFmtId="0" fontId="14" fillId="0" borderId="1" xfId="1" applyNumberFormat="1" applyFont="1" applyBorder="1" applyAlignment="1">
      <alignment horizontal="left"/>
    </xf>
    <xf numFmtId="0" fontId="14" fillId="0" borderId="1" xfId="0" applyNumberFormat="1" applyFont="1" applyBorder="1" applyAlignment="1">
      <alignment horizontal="left"/>
    </xf>
    <xf numFmtId="0" fontId="13" fillId="0" borderId="1" xfId="0" applyFont="1" applyBorder="1" applyAlignment="1">
      <alignment wrapText="1" shrinkToFit="1"/>
    </xf>
    <xf numFmtId="0" fontId="12" fillId="0" borderId="1" xfId="0" applyFont="1" applyBorder="1" applyAlignment="1">
      <alignment wrapText="1" shrinkToFit="1"/>
    </xf>
    <xf numFmtId="0" fontId="13" fillId="0" borderId="0" xfId="0" applyFont="1" applyAlignment="1">
      <alignment wrapText="1"/>
    </xf>
    <xf numFmtId="0" fontId="14" fillId="0" borderId="1" xfId="1" applyNumberFormat="1" applyFont="1" applyBorder="1" applyAlignment="1">
      <alignment horizontal="left" vertical="center" wrapText="1"/>
    </xf>
    <xf numFmtId="0" fontId="14" fillId="2" borderId="1" xfId="1" applyNumberFormat="1" applyFont="1" applyFill="1" applyBorder="1" applyAlignment="1">
      <alignment horizontal="left" wrapText="1"/>
    </xf>
    <xf numFmtId="0" fontId="7" fillId="2" borderId="1" xfId="0" applyNumberFormat="1" applyFont="1" applyFill="1" applyBorder="1" applyAlignment="1">
      <alignment horizontal="center"/>
    </xf>
    <xf numFmtId="0" fontId="5" fillId="0" borderId="0" xfId="1" applyNumberFormat="1" applyFont="1" applyAlignment="1">
      <alignment horizontal="center"/>
    </xf>
    <xf numFmtId="0" fontId="4" fillId="0" borderId="0" xfId="1" applyNumberFormat="1" applyFont="1" applyAlignment="1">
      <alignment horizontal="center"/>
    </xf>
    <xf numFmtId="0" fontId="4" fillId="0" borderId="0" xfId="1" applyNumberFormat="1" applyFont="1" applyAlignment="1">
      <alignment horizontal="left" wrapText="1"/>
    </xf>
    <xf numFmtId="0" fontId="14" fillId="0" borderId="1" xfId="1" applyNumberFormat="1" applyFont="1" applyBorder="1" applyAlignment="1">
      <alignment horizontal="center"/>
    </xf>
    <xf numFmtId="0" fontId="10" fillId="0" borderId="0" xfId="1" applyFont="1" applyAlignment="1"/>
    <xf numFmtId="0" fontId="11" fillId="0" borderId="0" xfId="0" applyFont="1" applyAlignment="1"/>
    <xf numFmtId="0" fontId="6" fillId="0" borderId="0" xfId="0" applyNumberFormat="1" applyFont="1" applyAlignment="1">
      <alignment horizontal="center" wrapText="1"/>
    </xf>
    <xf numFmtId="0" fontId="7" fillId="0" borderId="0" xfId="0" applyNumberFormat="1" applyFont="1" applyAlignment="1">
      <alignment horizontal="center"/>
    </xf>
    <xf numFmtId="0" fontId="14" fillId="0" borderId="1" xfId="0" applyNumberFormat="1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1"/>
  <sheetViews>
    <sheetView topLeftCell="A48" workbookViewId="0">
      <selection activeCell="B52" sqref="B52"/>
    </sheetView>
  </sheetViews>
  <sheetFormatPr defaultRowHeight="15" x14ac:dyDescent="0.25"/>
  <cols>
    <col min="1" max="1" width="36.140625" customWidth="1"/>
    <col min="3" max="3" width="10.85546875" customWidth="1"/>
    <col min="4" max="4" width="10.5703125" customWidth="1"/>
    <col min="5" max="5" width="9.42578125" customWidth="1"/>
    <col min="6" max="6" width="9.140625" customWidth="1"/>
    <col min="7" max="8" width="8.85546875" customWidth="1"/>
    <col min="10" max="10" width="8.5703125" customWidth="1"/>
    <col min="11" max="11" width="11.42578125" customWidth="1"/>
    <col min="12" max="12" width="13.42578125" customWidth="1"/>
    <col min="13" max="13" width="11.85546875" customWidth="1"/>
    <col min="14" max="14" width="10.85546875" customWidth="1"/>
  </cols>
  <sheetData>
    <row r="1" spans="1:17" ht="56.2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50" t="s">
        <v>38</v>
      </c>
      <c r="M1" s="50"/>
      <c r="N1" s="50"/>
    </row>
    <row r="2" spans="1:17" ht="35.25" customHeight="1" x14ac:dyDescent="0.25">
      <c r="A2" s="48" t="s">
        <v>0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</row>
    <row r="3" spans="1:17" x14ac:dyDescent="0.25">
      <c r="A3" s="48" t="s">
        <v>59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</row>
    <row r="4" spans="1:17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</row>
    <row r="5" spans="1:17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17" ht="30" customHeight="1" x14ac:dyDescent="0.25">
      <c r="A6" s="51" t="s">
        <v>1</v>
      </c>
      <c r="B6" s="8" t="s">
        <v>2</v>
      </c>
      <c r="C6" s="9" t="s">
        <v>3</v>
      </c>
      <c r="D6" s="9" t="s">
        <v>4</v>
      </c>
      <c r="E6" s="9" t="s">
        <v>5</v>
      </c>
      <c r="F6" s="9" t="s">
        <v>6</v>
      </c>
      <c r="G6" s="9" t="s">
        <v>7</v>
      </c>
      <c r="H6" s="9" t="s">
        <v>8</v>
      </c>
      <c r="I6" s="9" t="s">
        <v>9</v>
      </c>
      <c r="J6" s="9" t="s">
        <v>10</v>
      </c>
      <c r="K6" s="9" t="s">
        <v>11</v>
      </c>
      <c r="L6" s="9" t="s">
        <v>12</v>
      </c>
      <c r="M6" s="9" t="s">
        <v>13</v>
      </c>
      <c r="N6" s="9" t="s">
        <v>14</v>
      </c>
    </row>
    <row r="7" spans="1:17" ht="24" customHeight="1" x14ac:dyDescent="0.25">
      <c r="A7" s="51"/>
      <c r="B7" s="6" t="s">
        <v>31</v>
      </c>
      <c r="C7" s="7" t="s">
        <v>31</v>
      </c>
      <c r="D7" s="7" t="s">
        <v>31</v>
      </c>
      <c r="E7" s="7" t="s">
        <v>31</v>
      </c>
      <c r="F7" s="7" t="s">
        <v>31</v>
      </c>
      <c r="G7" s="7" t="s">
        <v>32</v>
      </c>
      <c r="H7" s="7" t="s">
        <v>31</v>
      </c>
      <c r="I7" s="7" t="s">
        <v>31</v>
      </c>
      <c r="J7" s="7" t="s">
        <v>32</v>
      </c>
      <c r="K7" s="7" t="s">
        <v>31</v>
      </c>
      <c r="L7" s="7" t="s">
        <v>31</v>
      </c>
      <c r="M7" s="7" t="s">
        <v>31</v>
      </c>
      <c r="N7" s="17" t="s">
        <v>31</v>
      </c>
    </row>
    <row r="8" spans="1:17" ht="45" customHeight="1" x14ac:dyDescent="0.25">
      <c r="A8" s="45" t="s">
        <v>16</v>
      </c>
      <c r="B8" s="12">
        <v>0.3</v>
      </c>
      <c r="C8" s="11">
        <f>B8/12</f>
        <v>2.4999999999999998E-2</v>
      </c>
      <c r="D8" s="11">
        <f>B8/12</f>
        <v>2.4999999999999998E-2</v>
      </c>
      <c r="E8" s="11">
        <f>B8/12</f>
        <v>2.4999999999999998E-2</v>
      </c>
      <c r="F8" s="11">
        <f>B8/12</f>
        <v>2.4999999999999998E-2</v>
      </c>
      <c r="G8" s="11">
        <f>B8/12</f>
        <v>2.4999999999999998E-2</v>
      </c>
      <c r="H8" s="11">
        <f>B8/12</f>
        <v>2.4999999999999998E-2</v>
      </c>
      <c r="I8" s="11">
        <f>B8/12</f>
        <v>2.4999999999999998E-2</v>
      </c>
      <c r="J8" s="11">
        <f>B8/12</f>
        <v>2.4999999999999998E-2</v>
      </c>
      <c r="K8" s="11">
        <f>B8/12</f>
        <v>2.4999999999999998E-2</v>
      </c>
      <c r="L8" s="11">
        <f>B8/12</f>
        <v>2.4999999999999998E-2</v>
      </c>
      <c r="M8" s="11">
        <f>B8/12</f>
        <v>2.4999999999999998E-2</v>
      </c>
      <c r="N8" s="13">
        <f>B8/12</f>
        <v>2.4999999999999998E-2</v>
      </c>
    </row>
    <row r="9" spans="1:17" ht="28.5" customHeight="1" x14ac:dyDescent="0.25">
      <c r="A9" s="39" t="s">
        <v>17</v>
      </c>
      <c r="B9" s="12">
        <v>65.900000000000006</v>
      </c>
      <c r="C9" s="11">
        <v>5.49</v>
      </c>
      <c r="D9" s="11">
        <v>5.49</v>
      </c>
      <c r="E9" s="11">
        <v>5.49</v>
      </c>
      <c r="F9" s="11">
        <v>5.49</v>
      </c>
      <c r="G9" s="11">
        <v>5.49</v>
      </c>
      <c r="H9" s="11">
        <v>5.49</v>
      </c>
      <c r="I9" s="11">
        <v>5.49</v>
      </c>
      <c r="J9" s="11">
        <v>5.49</v>
      </c>
      <c r="K9" s="11">
        <v>5.49</v>
      </c>
      <c r="L9" s="11">
        <v>5.49</v>
      </c>
      <c r="M9" s="11">
        <v>5.49</v>
      </c>
      <c r="N9" s="11">
        <v>5.49</v>
      </c>
      <c r="O9" s="18" t="s">
        <v>22</v>
      </c>
    </row>
    <row r="10" spans="1:17" x14ac:dyDescent="0.25">
      <c r="A10" s="40" t="s">
        <v>18</v>
      </c>
      <c r="B10" s="12">
        <v>34</v>
      </c>
      <c r="C10" s="11">
        <f>B10/12</f>
        <v>2.8333333333333335</v>
      </c>
      <c r="D10" s="11">
        <f>B10/12</f>
        <v>2.8333333333333335</v>
      </c>
      <c r="E10" s="11">
        <f>B10/12</f>
        <v>2.8333333333333335</v>
      </c>
      <c r="F10" s="11">
        <f>B10/12</f>
        <v>2.8333333333333335</v>
      </c>
      <c r="G10" s="11">
        <f>B10/12</f>
        <v>2.8333333333333335</v>
      </c>
      <c r="H10" s="11">
        <f>B10/12</f>
        <v>2.8333333333333335</v>
      </c>
      <c r="I10" s="11">
        <f>B10/12</f>
        <v>2.8333333333333335</v>
      </c>
      <c r="J10" s="11">
        <f>B10/12</f>
        <v>2.8333333333333335</v>
      </c>
      <c r="K10" s="11">
        <f>B10/12</f>
        <v>2.8333333333333335</v>
      </c>
      <c r="L10" s="11">
        <f>B10/12</f>
        <v>2.8333333333333335</v>
      </c>
      <c r="M10" s="11">
        <f>B10/12</f>
        <v>2.8333333333333335</v>
      </c>
      <c r="N10" s="13">
        <f>B10/12</f>
        <v>2.8333333333333335</v>
      </c>
      <c r="O10" s="18" t="s">
        <v>22</v>
      </c>
    </row>
    <row r="11" spans="1:17" ht="35.25" customHeight="1" x14ac:dyDescent="0.25">
      <c r="A11" s="46" t="s">
        <v>36</v>
      </c>
      <c r="B11" s="12">
        <v>0.4</v>
      </c>
      <c r="C11" s="11">
        <f>B11/12</f>
        <v>3.3333333333333333E-2</v>
      </c>
      <c r="D11" s="11">
        <f>B11/12</f>
        <v>3.3333333333333333E-2</v>
      </c>
      <c r="E11" s="11">
        <f>B11/12</f>
        <v>3.3333333333333333E-2</v>
      </c>
      <c r="F11" s="11">
        <f>B11/12</f>
        <v>3.3333333333333333E-2</v>
      </c>
      <c r="G11" s="11">
        <f>B11/12</f>
        <v>3.3333333333333333E-2</v>
      </c>
      <c r="H11" s="11">
        <f>B11/12</f>
        <v>3.3333333333333333E-2</v>
      </c>
      <c r="I11" s="11">
        <f>B11/12</f>
        <v>3.3333333333333333E-2</v>
      </c>
      <c r="J11" s="11">
        <f>B11/12</f>
        <v>3.3333333333333333E-2</v>
      </c>
      <c r="K11" s="11">
        <f>B11/12</f>
        <v>3.3333333333333333E-2</v>
      </c>
      <c r="L11" s="11">
        <f>B11/12</f>
        <v>3.3333333333333333E-2</v>
      </c>
      <c r="M11" s="11">
        <f>B11/12</f>
        <v>3.3333333333333333E-2</v>
      </c>
      <c r="N11" s="13">
        <f>B11/12</f>
        <v>3.3333333333333333E-2</v>
      </c>
      <c r="O11" s="18" t="s">
        <v>22</v>
      </c>
      <c r="P11" s="18" t="s">
        <v>22</v>
      </c>
      <c r="Q11" t="s">
        <v>22</v>
      </c>
    </row>
    <row r="12" spans="1:17" ht="48" customHeight="1" x14ac:dyDescent="0.25">
      <c r="A12" s="36" t="s">
        <v>54</v>
      </c>
      <c r="B12" s="12">
        <v>60</v>
      </c>
      <c r="C12" s="11">
        <v>6.9</v>
      </c>
      <c r="D12" s="11">
        <v>6.9</v>
      </c>
      <c r="E12" s="11">
        <v>6.9</v>
      </c>
      <c r="F12" s="11">
        <v>5.0999999999999996</v>
      </c>
      <c r="G12" s="11">
        <v>5.0999999999999996</v>
      </c>
      <c r="H12" s="11">
        <v>1.1000000000000001</v>
      </c>
      <c r="I12" s="11">
        <v>1.1000000000000001</v>
      </c>
      <c r="J12" s="11">
        <v>1.1000000000000001</v>
      </c>
      <c r="K12" s="11">
        <v>5.0999999999999996</v>
      </c>
      <c r="L12" s="11">
        <v>6.9</v>
      </c>
      <c r="M12" s="11">
        <v>6.9</v>
      </c>
      <c r="N12" s="11">
        <v>6.9</v>
      </c>
      <c r="O12" s="18" t="s">
        <v>22</v>
      </c>
      <c r="P12" s="18" t="s">
        <v>22</v>
      </c>
    </row>
    <row r="13" spans="1:17" x14ac:dyDescent="0.25">
      <c r="A13" s="40" t="s">
        <v>19</v>
      </c>
      <c r="B13" s="12">
        <v>4.0999999999999996</v>
      </c>
      <c r="C13" s="11">
        <f>B13/12</f>
        <v>0.34166666666666662</v>
      </c>
      <c r="D13" s="11">
        <f>B13/12</f>
        <v>0.34166666666666662</v>
      </c>
      <c r="E13" s="11">
        <f>B13/12</f>
        <v>0.34166666666666662</v>
      </c>
      <c r="F13" s="11">
        <f>B13/12</f>
        <v>0.34166666666666662</v>
      </c>
      <c r="G13" s="11">
        <f>B13/12</f>
        <v>0.34166666666666662</v>
      </c>
      <c r="H13" s="11">
        <f>B13/12</f>
        <v>0.34166666666666662</v>
      </c>
      <c r="I13" s="11">
        <f>B13/12</f>
        <v>0.34166666666666662</v>
      </c>
      <c r="J13" s="11">
        <f>B13/12</f>
        <v>0.34166666666666662</v>
      </c>
      <c r="K13" s="11">
        <f>B13/12</f>
        <v>0.34166666666666662</v>
      </c>
      <c r="L13" s="11">
        <f>B13/12</f>
        <v>0.34166666666666662</v>
      </c>
      <c r="M13" s="11">
        <f>B13/12</f>
        <v>0.34166666666666662</v>
      </c>
      <c r="N13" s="13">
        <f>B13/12</f>
        <v>0.34166666666666662</v>
      </c>
      <c r="O13" s="18" t="s">
        <v>22</v>
      </c>
    </row>
    <row r="14" spans="1:17" ht="60" x14ac:dyDescent="0.25">
      <c r="A14" s="37" t="s">
        <v>39</v>
      </c>
      <c r="B14" s="12">
        <v>2.8</v>
      </c>
      <c r="C14" s="11">
        <f>B14/12</f>
        <v>0.23333333333333331</v>
      </c>
      <c r="D14" s="11">
        <f>B14/12</f>
        <v>0.23333333333333331</v>
      </c>
      <c r="E14" s="11">
        <f>B14/12</f>
        <v>0.23333333333333331</v>
      </c>
      <c r="F14" s="11">
        <f>B14/12</f>
        <v>0.23333333333333331</v>
      </c>
      <c r="G14" s="11">
        <f>B14/12</f>
        <v>0.23333333333333331</v>
      </c>
      <c r="H14" s="11">
        <f>B14/12</f>
        <v>0.23333333333333331</v>
      </c>
      <c r="I14" s="11">
        <f>B14/12</f>
        <v>0.23333333333333331</v>
      </c>
      <c r="J14" s="11">
        <f>B14/12</f>
        <v>0.23333333333333331</v>
      </c>
      <c r="K14" s="11">
        <f>B14/12</f>
        <v>0.23333333333333331</v>
      </c>
      <c r="L14" s="11">
        <f>B14/12</f>
        <v>0.23333333333333331</v>
      </c>
      <c r="M14" s="11">
        <f>B14/12</f>
        <v>0.23333333333333331</v>
      </c>
      <c r="N14" s="13">
        <f>B14/12</f>
        <v>0.23333333333333331</v>
      </c>
      <c r="O14" s="18" t="s">
        <v>22</v>
      </c>
    </row>
    <row r="15" spans="1:17" ht="60" x14ac:dyDescent="0.25">
      <c r="A15" s="38" t="s">
        <v>41</v>
      </c>
      <c r="B15" s="12">
        <v>52</v>
      </c>
      <c r="C15" s="11">
        <v>6</v>
      </c>
      <c r="D15" s="11">
        <v>6</v>
      </c>
      <c r="E15" s="11">
        <v>6</v>
      </c>
      <c r="F15" s="11">
        <v>4.4000000000000004</v>
      </c>
      <c r="G15" s="11">
        <v>4.4000000000000004</v>
      </c>
      <c r="H15" s="11">
        <v>0.9</v>
      </c>
      <c r="I15" s="11">
        <v>0.9</v>
      </c>
      <c r="J15" s="11">
        <v>1</v>
      </c>
      <c r="K15" s="11">
        <v>4.4000000000000004</v>
      </c>
      <c r="L15" s="11">
        <v>6</v>
      </c>
      <c r="M15" s="11">
        <v>6</v>
      </c>
      <c r="N15" s="13">
        <v>6</v>
      </c>
    </row>
    <row r="16" spans="1:17" ht="60" x14ac:dyDescent="0.25">
      <c r="A16" s="38" t="s">
        <v>55</v>
      </c>
      <c r="B16" s="12">
        <v>43.6</v>
      </c>
      <c r="C16" s="11">
        <v>4.5</v>
      </c>
      <c r="D16" s="11">
        <v>4.5</v>
      </c>
      <c r="E16" s="11">
        <v>4.5</v>
      </c>
      <c r="F16" s="11">
        <v>4.2</v>
      </c>
      <c r="G16" s="11">
        <v>4.2</v>
      </c>
      <c r="H16" s="11">
        <v>1.3</v>
      </c>
      <c r="I16" s="11">
        <v>1.3</v>
      </c>
      <c r="J16" s="11">
        <v>1.3</v>
      </c>
      <c r="K16" s="11">
        <v>4.3</v>
      </c>
      <c r="L16" s="11">
        <v>4.5</v>
      </c>
      <c r="M16" s="11">
        <v>4.5</v>
      </c>
      <c r="N16" s="13">
        <v>4.5</v>
      </c>
      <c r="O16" s="18" t="s">
        <v>22</v>
      </c>
    </row>
    <row r="17" spans="1:16" ht="30.75" customHeight="1" x14ac:dyDescent="0.25">
      <c r="A17" s="46" t="s">
        <v>23</v>
      </c>
      <c r="B17" s="12">
        <v>31.3</v>
      </c>
      <c r="C17" s="11">
        <v>4</v>
      </c>
      <c r="D17" s="11">
        <v>4</v>
      </c>
      <c r="E17" s="11">
        <v>4</v>
      </c>
      <c r="F17" s="11">
        <v>2</v>
      </c>
      <c r="G17" s="11">
        <v>1.9</v>
      </c>
      <c r="H17" s="11">
        <v>0.5</v>
      </c>
      <c r="I17" s="11">
        <v>0.5</v>
      </c>
      <c r="J17" s="11">
        <v>0.5</v>
      </c>
      <c r="K17" s="11">
        <v>1.9</v>
      </c>
      <c r="L17" s="11">
        <v>4</v>
      </c>
      <c r="M17" s="11">
        <v>4</v>
      </c>
      <c r="N17" s="13">
        <v>4</v>
      </c>
      <c r="O17" s="15" t="s">
        <v>22</v>
      </c>
      <c r="P17" s="10"/>
    </row>
    <row r="18" spans="1:16" ht="30.75" customHeight="1" x14ac:dyDescent="0.25">
      <c r="A18" s="46" t="s">
        <v>20</v>
      </c>
      <c r="B18" s="12">
        <v>2.9</v>
      </c>
      <c r="C18" s="11">
        <v>0.3</v>
      </c>
      <c r="D18" s="11">
        <v>0.3</v>
      </c>
      <c r="E18" s="11">
        <v>0.3</v>
      </c>
      <c r="F18" s="11">
        <v>0.2</v>
      </c>
      <c r="G18" s="11">
        <v>0.2</v>
      </c>
      <c r="H18" s="11">
        <v>0.15</v>
      </c>
      <c r="I18" s="11">
        <v>0.15</v>
      </c>
      <c r="J18" s="11">
        <v>0.2</v>
      </c>
      <c r="K18" s="11">
        <v>0.2</v>
      </c>
      <c r="L18" s="11">
        <v>0.3</v>
      </c>
      <c r="M18" s="11">
        <v>0.3</v>
      </c>
      <c r="N18" s="13">
        <v>0.3</v>
      </c>
      <c r="O18" s="18" t="s">
        <v>22</v>
      </c>
    </row>
    <row r="19" spans="1:16" x14ac:dyDescent="0.25">
      <c r="A19" s="3" t="s">
        <v>21</v>
      </c>
      <c r="B19" s="12">
        <f>SUM(B8:B18)</f>
        <v>297.3</v>
      </c>
      <c r="C19" s="12">
        <f t="shared" ref="C19:N19" si="0">SUM(C8:C18)</f>
        <v>30.65666666666667</v>
      </c>
      <c r="D19" s="12">
        <f t="shared" si="0"/>
        <v>30.65666666666667</v>
      </c>
      <c r="E19" s="12">
        <f t="shared" si="0"/>
        <v>30.65666666666667</v>
      </c>
      <c r="F19" s="12">
        <f t="shared" si="0"/>
        <v>24.856666666666666</v>
      </c>
      <c r="G19" s="12">
        <f t="shared" si="0"/>
        <v>24.756666666666664</v>
      </c>
      <c r="H19" s="12">
        <f t="shared" si="0"/>
        <v>12.906666666666668</v>
      </c>
      <c r="I19" s="12">
        <f t="shared" si="0"/>
        <v>12.906666666666668</v>
      </c>
      <c r="J19" s="12">
        <f t="shared" si="0"/>
        <v>13.056666666666667</v>
      </c>
      <c r="K19" s="12">
        <f t="shared" si="0"/>
        <v>24.856666666666666</v>
      </c>
      <c r="L19" s="12">
        <f t="shared" si="0"/>
        <v>30.65666666666667</v>
      </c>
      <c r="M19" s="12">
        <f t="shared" si="0"/>
        <v>30.65666666666667</v>
      </c>
      <c r="N19" s="14">
        <f t="shared" si="0"/>
        <v>30.65666666666667</v>
      </c>
      <c r="O19" s="35"/>
    </row>
    <row r="20" spans="1:16" x14ac:dyDescent="0.25">
      <c r="A20" s="1"/>
      <c r="B20" s="4" t="s">
        <v>22</v>
      </c>
      <c r="C20" s="19" t="s">
        <v>22</v>
      </c>
      <c r="D20" s="19" t="s">
        <v>22</v>
      </c>
      <c r="E20" s="19" t="s">
        <v>22</v>
      </c>
      <c r="F20" s="19" t="s">
        <v>22</v>
      </c>
      <c r="G20" s="19" t="s">
        <v>22</v>
      </c>
      <c r="H20" s="19" t="s">
        <v>22</v>
      </c>
      <c r="I20" s="19" t="s">
        <v>22</v>
      </c>
      <c r="J20" s="19" t="s">
        <v>22</v>
      </c>
      <c r="K20" s="19" t="s">
        <v>22</v>
      </c>
      <c r="L20" s="19" t="s">
        <v>22</v>
      </c>
      <c r="M20" s="19" t="s">
        <v>22</v>
      </c>
      <c r="N20" s="19" t="s">
        <v>22</v>
      </c>
    </row>
    <row r="21" spans="1:16" x14ac:dyDescent="0.25">
      <c r="A21" s="5"/>
      <c r="B21" s="1"/>
      <c r="C21" s="1"/>
      <c r="D21" s="1"/>
      <c r="E21" s="1"/>
      <c r="F21" s="1"/>
      <c r="G21" s="1"/>
      <c r="H21" s="1"/>
      <c r="I21" s="1"/>
      <c r="J21" s="1" t="s">
        <v>22</v>
      </c>
      <c r="K21" s="1"/>
      <c r="L21" s="1"/>
      <c r="M21" s="1"/>
      <c r="N21" s="1"/>
    </row>
    <row r="23" spans="1:16" x14ac:dyDescent="0.25">
      <c r="A23" s="48" t="s">
        <v>61</v>
      </c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</row>
    <row r="24" spans="1:16" x14ac:dyDescent="0.25">
      <c r="A24" s="48" t="s">
        <v>60</v>
      </c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</row>
    <row r="25" spans="1:16" x14ac:dyDescent="0.25">
      <c r="A25" s="49"/>
      <c r="B25" s="49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</row>
    <row r="26" spans="1:16" x14ac:dyDescent="0.2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</row>
    <row r="27" spans="1:16" ht="30" x14ac:dyDescent="0.25">
      <c r="A27" s="51" t="s">
        <v>1</v>
      </c>
      <c r="B27" s="8" t="s">
        <v>2</v>
      </c>
      <c r="C27" s="17" t="s">
        <v>3</v>
      </c>
      <c r="D27" s="17" t="s">
        <v>4</v>
      </c>
      <c r="E27" s="17" t="s">
        <v>5</v>
      </c>
      <c r="F27" s="17" t="s">
        <v>6</v>
      </c>
      <c r="G27" s="17" t="s">
        <v>7</v>
      </c>
      <c r="H27" s="17" t="s">
        <v>8</v>
      </c>
      <c r="I27" s="17" t="s">
        <v>9</v>
      </c>
      <c r="J27" s="17" t="s">
        <v>10</v>
      </c>
      <c r="K27" s="17" t="s">
        <v>11</v>
      </c>
      <c r="L27" s="17" t="s">
        <v>12</v>
      </c>
      <c r="M27" s="17" t="s">
        <v>13</v>
      </c>
      <c r="N27" s="17" t="s">
        <v>14</v>
      </c>
    </row>
    <row r="28" spans="1:16" x14ac:dyDescent="0.25">
      <c r="A28" s="51"/>
      <c r="B28" s="6" t="s">
        <v>31</v>
      </c>
      <c r="C28" s="7" t="s">
        <v>31</v>
      </c>
      <c r="D28" s="7" t="s">
        <v>31</v>
      </c>
      <c r="E28" s="7" t="s">
        <v>31</v>
      </c>
      <c r="F28" s="7" t="s">
        <v>31</v>
      </c>
      <c r="G28" s="7" t="s">
        <v>32</v>
      </c>
      <c r="H28" s="7" t="s">
        <v>31</v>
      </c>
      <c r="I28" s="7" t="s">
        <v>31</v>
      </c>
      <c r="J28" s="7" t="s">
        <v>32</v>
      </c>
      <c r="K28" s="7" t="s">
        <v>31</v>
      </c>
      <c r="L28" s="7" t="s">
        <v>31</v>
      </c>
      <c r="M28" s="7" t="s">
        <v>31</v>
      </c>
      <c r="N28" s="17" t="s">
        <v>31</v>
      </c>
    </row>
    <row r="29" spans="1:16" ht="45" x14ac:dyDescent="0.25">
      <c r="A29" s="45" t="s">
        <v>16</v>
      </c>
      <c r="B29" s="12">
        <v>0.3</v>
      </c>
      <c r="C29" s="11">
        <f>B29/12</f>
        <v>2.4999999999999998E-2</v>
      </c>
      <c r="D29" s="11">
        <f>B29/12</f>
        <v>2.4999999999999998E-2</v>
      </c>
      <c r="E29" s="11">
        <f>B29/12</f>
        <v>2.4999999999999998E-2</v>
      </c>
      <c r="F29" s="11">
        <f>B29/12</f>
        <v>2.4999999999999998E-2</v>
      </c>
      <c r="G29" s="11">
        <f>B29/12</f>
        <v>2.4999999999999998E-2</v>
      </c>
      <c r="H29" s="11">
        <f>B29/12</f>
        <v>2.4999999999999998E-2</v>
      </c>
      <c r="I29" s="11">
        <f>B29/12</f>
        <v>2.4999999999999998E-2</v>
      </c>
      <c r="J29" s="11">
        <f>B29/12</f>
        <v>2.4999999999999998E-2</v>
      </c>
      <c r="K29" s="11">
        <f>B29/12</f>
        <v>2.4999999999999998E-2</v>
      </c>
      <c r="L29" s="11">
        <f>B29/12</f>
        <v>2.4999999999999998E-2</v>
      </c>
      <c r="M29" s="11">
        <f>B29/12</f>
        <v>2.4999999999999998E-2</v>
      </c>
      <c r="N29" s="13">
        <f>B29/12</f>
        <v>2.4999999999999998E-2</v>
      </c>
    </row>
    <row r="30" spans="1:16" ht="30" x14ac:dyDescent="0.25">
      <c r="A30" s="39" t="s">
        <v>17</v>
      </c>
      <c r="B30" s="12">
        <v>65.900000000000006</v>
      </c>
      <c r="C30" s="11">
        <v>5.49</v>
      </c>
      <c r="D30" s="11">
        <v>5.49</v>
      </c>
      <c r="E30" s="11">
        <v>5.49</v>
      </c>
      <c r="F30" s="11">
        <v>5.49</v>
      </c>
      <c r="G30" s="11">
        <v>5.49</v>
      </c>
      <c r="H30" s="11">
        <v>5.49</v>
      </c>
      <c r="I30" s="11">
        <v>5.49</v>
      </c>
      <c r="J30" s="11">
        <v>5.49</v>
      </c>
      <c r="K30" s="11">
        <v>5.49</v>
      </c>
      <c r="L30" s="11">
        <v>5.49</v>
      </c>
      <c r="M30" s="11">
        <v>5.49</v>
      </c>
      <c r="N30" s="11">
        <v>5.49</v>
      </c>
    </row>
    <row r="31" spans="1:16" x14ac:dyDescent="0.25">
      <c r="A31" s="40" t="s">
        <v>18</v>
      </c>
      <c r="B31" s="12">
        <v>34</v>
      </c>
      <c r="C31" s="11">
        <f>B31/12</f>
        <v>2.8333333333333335</v>
      </c>
      <c r="D31" s="11">
        <f>B31/12</f>
        <v>2.8333333333333335</v>
      </c>
      <c r="E31" s="11">
        <f>B31/12</f>
        <v>2.8333333333333335</v>
      </c>
      <c r="F31" s="11">
        <f>B31/12</f>
        <v>2.8333333333333335</v>
      </c>
      <c r="G31" s="11">
        <f>B31/12</f>
        <v>2.8333333333333335</v>
      </c>
      <c r="H31" s="11">
        <f>B31/12</f>
        <v>2.8333333333333335</v>
      </c>
      <c r="I31" s="11">
        <f>B31/12</f>
        <v>2.8333333333333335</v>
      </c>
      <c r="J31" s="11">
        <f>B31/12</f>
        <v>2.8333333333333335</v>
      </c>
      <c r="K31" s="11">
        <f>B31/12</f>
        <v>2.8333333333333335</v>
      </c>
      <c r="L31" s="11">
        <f>B31/12</f>
        <v>2.8333333333333335</v>
      </c>
      <c r="M31" s="11">
        <f>B31/12</f>
        <v>2.8333333333333335</v>
      </c>
      <c r="N31" s="13">
        <f>B31/12</f>
        <v>2.8333333333333335</v>
      </c>
    </row>
    <row r="32" spans="1:16" ht="30" x14ac:dyDescent="0.25">
      <c r="A32" s="46" t="s">
        <v>36</v>
      </c>
      <c r="B32" s="12">
        <v>0.4</v>
      </c>
      <c r="C32" s="11">
        <f>B32/12</f>
        <v>3.3333333333333333E-2</v>
      </c>
      <c r="D32" s="11">
        <f>B32/12</f>
        <v>3.3333333333333333E-2</v>
      </c>
      <c r="E32" s="11">
        <f>B32/12</f>
        <v>3.3333333333333333E-2</v>
      </c>
      <c r="F32" s="11">
        <f>B32/12</f>
        <v>3.3333333333333333E-2</v>
      </c>
      <c r="G32" s="11">
        <f>B32/12</f>
        <v>3.3333333333333333E-2</v>
      </c>
      <c r="H32" s="11">
        <f>B32/12</f>
        <v>3.3333333333333333E-2</v>
      </c>
      <c r="I32" s="11">
        <f>B32/12</f>
        <v>3.3333333333333333E-2</v>
      </c>
      <c r="J32" s="11">
        <f>B32/12</f>
        <v>3.3333333333333333E-2</v>
      </c>
      <c r="K32" s="11">
        <f>B32/12</f>
        <v>3.3333333333333333E-2</v>
      </c>
      <c r="L32" s="11">
        <f>B32/12</f>
        <v>3.3333333333333333E-2</v>
      </c>
      <c r="M32" s="11">
        <f>B32/12</f>
        <v>3.3333333333333333E-2</v>
      </c>
      <c r="N32" s="13">
        <f>B32/12</f>
        <v>3.3333333333333333E-2</v>
      </c>
    </row>
    <row r="33" spans="1:14" ht="30" x14ac:dyDescent="0.25">
      <c r="A33" s="36" t="s">
        <v>54</v>
      </c>
      <c r="B33" s="12">
        <v>60</v>
      </c>
      <c r="C33" s="11">
        <v>6.9</v>
      </c>
      <c r="D33" s="11">
        <v>6.9</v>
      </c>
      <c r="E33" s="11">
        <v>6.9</v>
      </c>
      <c r="F33" s="11">
        <v>5.0999999999999996</v>
      </c>
      <c r="G33" s="11">
        <v>5.0999999999999996</v>
      </c>
      <c r="H33" s="11">
        <v>1.1000000000000001</v>
      </c>
      <c r="I33" s="11">
        <v>1.1000000000000001</v>
      </c>
      <c r="J33" s="11">
        <v>1.1000000000000001</v>
      </c>
      <c r="K33" s="11">
        <v>5.0999999999999996</v>
      </c>
      <c r="L33" s="11">
        <v>6.9</v>
      </c>
      <c r="M33" s="11">
        <v>6.9</v>
      </c>
      <c r="N33" s="11">
        <v>6.9</v>
      </c>
    </row>
    <row r="34" spans="1:14" x14ac:dyDescent="0.25">
      <c r="A34" s="40" t="s">
        <v>19</v>
      </c>
      <c r="B34" s="12">
        <v>4.0999999999999996</v>
      </c>
      <c r="C34" s="11">
        <f>B34/12</f>
        <v>0.34166666666666662</v>
      </c>
      <c r="D34" s="11">
        <f>B34/12</f>
        <v>0.34166666666666662</v>
      </c>
      <c r="E34" s="11">
        <f>B34/12</f>
        <v>0.34166666666666662</v>
      </c>
      <c r="F34" s="11">
        <f>B34/12</f>
        <v>0.34166666666666662</v>
      </c>
      <c r="G34" s="11">
        <f>B34/12</f>
        <v>0.34166666666666662</v>
      </c>
      <c r="H34" s="11">
        <f>B34/12</f>
        <v>0.34166666666666662</v>
      </c>
      <c r="I34" s="11">
        <f>B34/12</f>
        <v>0.34166666666666662</v>
      </c>
      <c r="J34" s="11">
        <f>B34/12</f>
        <v>0.34166666666666662</v>
      </c>
      <c r="K34" s="11">
        <f>B34/12</f>
        <v>0.34166666666666662</v>
      </c>
      <c r="L34" s="11">
        <f>B34/12</f>
        <v>0.34166666666666662</v>
      </c>
      <c r="M34" s="11">
        <f>B34/12</f>
        <v>0.34166666666666662</v>
      </c>
      <c r="N34" s="13">
        <f>B34/12</f>
        <v>0.34166666666666662</v>
      </c>
    </row>
    <row r="35" spans="1:14" ht="60" x14ac:dyDescent="0.25">
      <c r="A35" s="37" t="s">
        <v>39</v>
      </c>
      <c r="B35" s="12">
        <v>2.8</v>
      </c>
      <c r="C35" s="11">
        <f>B35/12</f>
        <v>0.23333333333333331</v>
      </c>
      <c r="D35" s="11">
        <f>B35/12</f>
        <v>0.23333333333333331</v>
      </c>
      <c r="E35" s="11">
        <f>B35/12</f>
        <v>0.23333333333333331</v>
      </c>
      <c r="F35" s="11">
        <f>B35/12</f>
        <v>0.23333333333333331</v>
      </c>
      <c r="G35" s="11">
        <f>B35/12</f>
        <v>0.23333333333333331</v>
      </c>
      <c r="H35" s="11">
        <f>B35/12</f>
        <v>0.23333333333333331</v>
      </c>
      <c r="I35" s="11">
        <f>B35/12</f>
        <v>0.23333333333333331</v>
      </c>
      <c r="J35" s="11">
        <f>B35/12</f>
        <v>0.23333333333333331</v>
      </c>
      <c r="K35" s="11">
        <f>B35/12</f>
        <v>0.23333333333333331</v>
      </c>
      <c r="L35" s="11">
        <f>B35/12</f>
        <v>0.23333333333333331</v>
      </c>
      <c r="M35" s="11">
        <f>B35/12</f>
        <v>0.23333333333333331</v>
      </c>
      <c r="N35" s="13">
        <f>B35/12</f>
        <v>0.23333333333333331</v>
      </c>
    </row>
    <row r="36" spans="1:14" ht="60" x14ac:dyDescent="0.25">
      <c r="A36" s="38" t="s">
        <v>41</v>
      </c>
      <c r="B36" s="12">
        <v>52</v>
      </c>
      <c r="C36" s="11">
        <v>6</v>
      </c>
      <c r="D36" s="11">
        <v>6</v>
      </c>
      <c r="E36" s="11">
        <v>6</v>
      </c>
      <c r="F36" s="11">
        <v>4.4000000000000004</v>
      </c>
      <c r="G36" s="11">
        <v>4.4000000000000004</v>
      </c>
      <c r="H36" s="11">
        <v>0.9</v>
      </c>
      <c r="I36" s="11">
        <v>0.9</v>
      </c>
      <c r="J36" s="11">
        <v>1</v>
      </c>
      <c r="K36" s="11">
        <v>4.4000000000000004</v>
      </c>
      <c r="L36" s="11">
        <v>6</v>
      </c>
      <c r="M36" s="11">
        <v>6</v>
      </c>
      <c r="N36" s="13">
        <v>6</v>
      </c>
    </row>
    <row r="37" spans="1:14" ht="60" x14ac:dyDescent="0.25">
      <c r="A37" s="38" t="s">
        <v>55</v>
      </c>
      <c r="B37" s="12">
        <v>43.6</v>
      </c>
      <c r="C37" s="11">
        <v>4.5</v>
      </c>
      <c r="D37" s="11">
        <v>4.5</v>
      </c>
      <c r="E37" s="11">
        <v>4.5</v>
      </c>
      <c r="F37" s="11">
        <v>4.2</v>
      </c>
      <c r="G37" s="11">
        <v>4.2</v>
      </c>
      <c r="H37" s="11">
        <v>1.3</v>
      </c>
      <c r="I37" s="11">
        <v>1.3</v>
      </c>
      <c r="J37" s="11">
        <v>1.3</v>
      </c>
      <c r="K37" s="11">
        <v>4.3</v>
      </c>
      <c r="L37" s="11">
        <v>4.5</v>
      </c>
      <c r="M37" s="11">
        <v>4.5</v>
      </c>
      <c r="N37" s="13">
        <v>4.5</v>
      </c>
    </row>
    <row r="38" spans="1:14" ht="30" x14ac:dyDescent="0.25">
      <c r="A38" s="46" t="s">
        <v>23</v>
      </c>
      <c r="B38" s="12">
        <v>31.3</v>
      </c>
      <c r="C38" s="11">
        <v>4</v>
      </c>
      <c r="D38" s="11">
        <v>4</v>
      </c>
      <c r="E38" s="11">
        <v>4</v>
      </c>
      <c r="F38" s="11">
        <v>2</v>
      </c>
      <c r="G38" s="11">
        <v>1.9</v>
      </c>
      <c r="H38" s="11">
        <v>0.5</v>
      </c>
      <c r="I38" s="11">
        <v>0.5</v>
      </c>
      <c r="J38" s="11">
        <v>0.5</v>
      </c>
      <c r="K38" s="11">
        <v>1.9</v>
      </c>
      <c r="L38" s="11">
        <v>4</v>
      </c>
      <c r="M38" s="11">
        <v>4</v>
      </c>
      <c r="N38" s="13">
        <v>4</v>
      </c>
    </row>
    <row r="39" spans="1:14" ht="30" x14ac:dyDescent="0.25">
      <c r="A39" s="46" t="s">
        <v>20</v>
      </c>
      <c r="B39" s="12">
        <v>2.9</v>
      </c>
      <c r="C39" s="11">
        <v>0.3</v>
      </c>
      <c r="D39" s="11">
        <v>0.3</v>
      </c>
      <c r="E39" s="11">
        <v>0.3</v>
      </c>
      <c r="F39" s="11">
        <v>0.2</v>
      </c>
      <c r="G39" s="11">
        <v>0.2</v>
      </c>
      <c r="H39" s="11">
        <v>0.15</v>
      </c>
      <c r="I39" s="11">
        <v>0.15</v>
      </c>
      <c r="J39" s="11">
        <v>0.2</v>
      </c>
      <c r="K39" s="11">
        <v>0.2</v>
      </c>
      <c r="L39" s="11">
        <v>0.3</v>
      </c>
      <c r="M39" s="11">
        <v>0.3</v>
      </c>
      <c r="N39" s="13">
        <v>0.3</v>
      </c>
    </row>
    <row r="40" spans="1:14" x14ac:dyDescent="0.25">
      <c r="A40" s="3" t="s">
        <v>21</v>
      </c>
      <c r="B40" s="12">
        <f>SUM(B29:B39)</f>
        <v>297.3</v>
      </c>
      <c r="C40" s="12">
        <f t="shared" ref="C40:N40" si="1">SUM(C29:C39)</f>
        <v>30.65666666666667</v>
      </c>
      <c r="D40" s="12">
        <f t="shared" si="1"/>
        <v>30.65666666666667</v>
      </c>
      <c r="E40" s="12">
        <f t="shared" si="1"/>
        <v>30.65666666666667</v>
      </c>
      <c r="F40" s="12">
        <f t="shared" si="1"/>
        <v>24.856666666666666</v>
      </c>
      <c r="G40" s="12">
        <f t="shared" si="1"/>
        <v>24.756666666666664</v>
      </c>
      <c r="H40" s="12">
        <f t="shared" si="1"/>
        <v>12.906666666666668</v>
      </c>
      <c r="I40" s="12">
        <f t="shared" si="1"/>
        <v>12.906666666666668</v>
      </c>
      <c r="J40" s="12">
        <f t="shared" si="1"/>
        <v>13.056666666666667</v>
      </c>
      <c r="K40" s="12">
        <f t="shared" si="1"/>
        <v>24.856666666666666</v>
      </c>
      <c r="L40" s="12">
        <f t="shared" si="1"/>
        <v>30.65666666666667</v>
      </c>
      <c r="M40" s="12">
        <f t="shared" si="1"/>
        <v>30.65666666666667</v>
      </c>
      <c r="N40" s="14">
        <f t="shared" si="1"/>
        <v>30.65666666666667</v>
      </c>
    </row>
    <row r="44" spans="1:14" x14ac:dyDescent="0.25">
      <c r="A44" s="48" t="s">
        <v>61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</row>
    <row r="45" spans="1:14" x14ac:dyDescent="0.25">
      <c r="A45" s="48" t="s">
        <v>62</v>
      </c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</row>
    <row r="46" spans="1:14" x14ac:dyDescent="0.25">
      <c r="A46" s="49"/>
      <c r="B46" s="49"/>
      <c r="C46" s="49"/>
      <c r="D46" s="49"/>
      <c r="E46" s="49"/>
      <c r="F46" s="49"/>
      <c r="G46" s="49"/>
      <c r="H46" s="49"/>
      <c r="I46" s="49"/>
      <c r="J46" s="49"/>
      <c r="K46" s="49"/>
      <c r="L46" s="49"/>
      <c r="M46" s="49"/>
      <c r="N46" s="49"/>
    </row>
    <row r="47" spans="1:14" x14ac:dyDescent="0.2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</row>
    <row r="48" spans="1:14" ht="30" x14ac:dyDescent="0.25">
      <c r="A48" s="51" t="s">
        <v>1</v>
      </c>
      <c r="B48" s="8" t="s">
        <v>2</v>
      </c>
      <c r="C48" s="17" t="s">
        <v>3</v>
      </c>
      <c r="D48" s="17" t="s">
        <v>4</v>
      </c>
      <c r="E48" s="17" t="s">
        <v>5</v>
      </c>
      <c r="F48" s="17" t="s">
        <v>6</v>
      </c>
      <c r="G48" s="17" t="s">
        <v>7</v>
      </c>
      <c r="H48" s="17" t="s">
        <v>8</v>
      </c>
      <c r="I48" s="17" t="s">
        <v>9</v>
      </c>
      <c r="J48" s="17" t="s">
        <v>10</v>
      </c>
      <c r="K48" s="17" t="s">
        <v>11</v>
      </c>
      <c r="L48" s="17" t="s">
        <v>12</v>
      </c>
      <c r="M48" s="17" t="s">
        <v>13</v>
      </c>
      <c r="N48" s="17" t="s">
        <v>14</v>
      </c>
    </row>
    <row r="49" spans="1:14" x14ac:dyDescent="0.25">
      <c r="A49" s="51"/>
      <c r="B49" s="6" t="s">
        <v>31</v>
      </c>
      <c r="C49" s="7" t="s">
        <v>31</v>
      </c>
      <c r="D49" s="7" t="s">
        <v>31</v>
      </c>
      <c r="E49" s="7" t="s">
        <v>31</v>
      </c>
      <c r="F49" s="7" t="s">
        <v>31</v>
      </c>
      <c r="G49" s="7" t="s">
        <v>32</v>
      </c>
      <c r="H49" s="7" t="s">
        <v>31</v>
      </c>
      <c r="I49" s="7" t="s">
        <v>31</v>
      </c>
      <c r="J49" s="7" t="s">
        <v>32</v>
      </c>
      <c r="K49" s="7" t="s">
        <v>31</v>
      </c>
      <c r="L49" s="7" t="s">
        <v>31</v>
      </c>
      <c r="M49" s="7" t="s">
        <v>31</v>
      </c>
      <c r="N49" s="17" t="s">
        <v>31</v>
      </c>
    </row>
    <row r="50" spans="1:14" ht="45" x14ac:dyDescent="0.25">
      <c r="A50" s="45" t="s">
        <v>16</v>
      </c>
      <c r="B50" s="12">
        <v>0.3</v>
      </c>
      <c r="C50" s="11">
        <f>B50/12</f>
        <v>2.4999999999999998E-2</v>
      </c>
      <c r="D50" s="11">
        <f>B50/12</f>
        <v>2.4999999999999998E-2</v>
      </c>
      <c r="E50" s="11">
        <f>B50/12</f>
        <v>2.4999999999999998E-2</v>
      </c>
      <c r="F50" s="11">
        <f>B50/12</f>
        <v>2.4999999999999998E-2</v>
      </c>
      <c r="G50" s="11">
        <f>B50/12</f>
        <v>2.4999999999999998E-2</v>
      </c>
      <c r="H50" s="11">
        <f>B50/12</f>
        <v>2.4999999999999998E-2</v>
      </c>
      <c r="I50" s="11">
        <f>B50/12</f>
        <v>2.4999999999999998E-2</v>
      </c>
      <c r="J50" s="11">
        <f>B50/12</f>
        <v>2.4999999999999998E-2</v>
      </c>
      <c r="K50" s="11">
        <f>B50/12</f>
        <v>2.4999999999999998E-2</v>
      </c>
      <c r="L50" s="11">
        <f>B50/12</f>
        <v>2.4999999999999998E-2</v>
      </c>
      <c r="M50" s="11">
        <f>B50/12</f>
        <v>2.4999999999999998E-2</v>
      </c>
      <c r="N50" s="13">
        <f>B50/12</f>
        <v>2.4999999999999998E-2</v>
      </c>
    </row>
    <row r="51" spans="1:14" ht="30" x14ac:dyDescent="0.25">
      <c r="A51" s="39" t="s">
        <v>17</v>
      </c>
      <c r="B51" s="12">
        <v>65.900000000000006</v>
      </c>
      <c r="C51" s="11">
        <v>5.49</v>
      </c>
      <c r="D51" s="11">
        <v>5.49</v>
      </c>
      <c r="E51" s="11">
        <v>5.49</v>
      </c>
      <c r="F51" s="11">
        <v>5.49</v>
      </c>
      <c r="G51" s="11">
        <v>5.49</v>
      </c>
      <c r="H51" s="11">
        <v>5.49</v>
      </c>
      <c r="I51" s="11">
        <v>5.49</v>
      </c>
      <c r="J51" s="11">
        <v>5.49</v>
      </c>
      <c r="K51" s="11">
        <v>5.49</v>
      </c>
      <c r="L51" s="11">
        <v>5.49</v>
      </c>
      <c r="M51" s="11">
        <v>5.49</v>
      </c>
      <c r="N51" s="11">
        <v>5.49</v>
      </c>
    </row>
    <row r="52" spans="1:14" x14ac:dyDescent="0.25">
      <c r="A52" s="40" t="s">
        <v>18</v>
      </c>
      <c r="B52" s="12">
        <v>34</v>
      </c>
      <c r="C52" s="11">
        <f>B52/12</f>
        <v>2.8333333333333335</v>
      </c>
      <c r="D52" s="11">
        <f>B52/12</f>
        <v>2.8333333333333335</v>
      </c>
      <c r="E52" s="11">
        <f>B52/12</f>
        <v>2.8333333333333335</v>
      </c>
      <c r="F52" s="11">
        <f>B52/12</f>
        <v>2.8333333333333335</v>
      </c>
      <c r="G52" s="11">
        <f>B52/12</f>
        <v>2.8333333333333335</v>
      </c>
      <c r="H52" s="11">
        <f>B52/12</f>
        <v>2.8333333333333335</v>
      </c>
      <c r="I52" s="11">
        <f>B52/12</f>
        <v>2.8333333333333335</v>
      </c>
      <c r="J52" s="11">
        <f>B52/12</f>
        <v>2.8333333333333335</v>
      </c>
      <c r="K52" s="11">
        <f>B52/12</f>
        <v>2.8333333333333335</v>
      </c>
      <c r="L52" s="11">
        <f>B52/12</f>
        <v>2.8333333333333335</v>
      </c>
      <c r="M52" s="11">
        <f>B52/12</f>
        <v>2.8333333333333335</v>
      </c>
      <c r="N52" s="13">
        <f>B52/12</f>
        <v>2.8333333333333335</v>
      </c>
    </row>
    <row r="53" spans="1:14" ht="30" x14ac:dyDescent="0.25">
      <c r="A53" s="46" t="s">
        <v>36</v>
      </c>
      <c r="B53" s="12">
        <v>0.4</v>
      </c>
      <c r="C53" s="11">
        <f>B53/12</f>
        <v>3.3333333333333333E-2</v>
      </c>
      <c r="D53" s="11">
        <f>B53/12</f>
        <v>3.3333333333333333E-2</v>
      </c>
      <c r="E53" s="11">
        <f>B53/12</f>
        <v>3.3333333333333333E-2</v>
      </c>
      <c r="F53" s="11">
        <f>B53/12</f>
        <v>3.3333333333333333E-2</v>
      </c>
      <c r="G53" s="11">
        <f>B53/12</f>
        <v>3.3333333333333333E-2</v>
      </c>
      <c r="H53" s="11">
        <f>B53/12</f>
        <v>3.3333333333333333E-2</v>
      </c>
      <c r="I53" s="11">
        <f>B53/12</f>
        <v>3.3333333333333333E-2</v>
      </c>
      <c r="J53" s="11">
        <f>B53/12</f>
        <v>3.3333333333333333E-2</v>
      </c>
      <c r="K53" s="11">
        <f>B53/12</f>
        <v>3.3333333333333333E-2</v>
      </c>
      <c r="L53" s="11">
        <f>B53/12</f>
        <v>3.3333333333333333E-2</v>
      </c>
      <c r="M53" s="11">
        <f>B53/12</f>
        <v>3.3333333333333333E-2</v>
      </c>
      <c r="N53" s="13">
        <f>B53/12</f>
        <v>3.3333333333333333E-2</v>
      </c>
    </row>
    <row r="54" spans="1:14" ht="30" x14ac:dyDescent="0.25">
      <c r="A54" s="36" t="s">
        <v>54</v>
      </c>
      <c r="B54" s="12">
        <v>60</v>
      </c>
      <c r="C54" s="11">
        <v>6.9</v>
      </c>
      <c r="D54" s="11">
        <v>6.9</v>
      </c>
      <c r="E54" s="11">
        <v>6.9</v>
      </c>
      <c r="F54" s="11">
        <v>5.0999999999999996</v>
      </c>
      <c r="G54" s="11">
        <v>5.0999999999999996</v>
      </c>
      <c r="H54" s="11">
        <v>1.1000000000000001</v>
      </c>
      <c r="I54" s="11">
        <v>1.1000000000000001</v>
      </c>
      <c r="J54" s="11">
        <v>1.1000000000000001</v>
      </c>
      <c r="K54" s="11">
        <v>5.0999999999999996</v>
      </c>
      <c r="L54" s="11">
        <v>6.9</v>
      </c>
      <c r="M54" s="11">
        <v>6.9</v>
      </c>
      <c r="N54" s="11">
        <v>6.9</v>
      </c>
    </row>
    <row r="55" spans="1:14" x14ac:dyDescent="0.25">
      <c r="A55" s="40" t="s">
        <v>19</v>
      </c>
      <c r="B55" s="12">
        <v>4.0999999999999996</v>
      </c>
      <c r="C55" s="11">
        <f>B55/12</f>
        <v>0.34166666666666662</v>
      </c>
      <c r="D55" s="11">
        <f>B55/12</f>
        <v>0.34166666666666662</v>
      </c>
      <c r="E55" s="11">
        <f>B55/12</f>
        <v>0.34166666666666662</v>
      </c>
      <c r="F55" s="11">
        <f>B55/12</f>
        <v>0.34166666666666662</v>
      </c>
      <c r="G55" s="11">
        <f>B55/12</f>
        <v>0.34166666666666662</v>
      </c>
      <c r="H55" s="11">
        <f>B55/12</f>
        <v>0.34166666666666662</v>
      </c>
      <c r="I55" s="11">
        <f>B55/12</f>
        <v>0.34166666666666662</v>
      </c>
      <c r="J55" s="11">
        <f>B55/12</f>
        <v>0.34166666666666662</v>
      </c>
      <c r="K55" s="11">
        <f>B55/12</f>
        <v>0.34166666666666662</v>
      </c>
      <c r="L55" s="11">
        <f>B55/12</f>
        <v>0.34166666666666662</v>
      </c>
      <c r="M55" s="11">
        <f>B55/12</f>
        <v>0.34166666666666662</v>
      </c>
      <c r="N55" s="13">
        <f>B55/12</f>
        <v>0.34166666666666662</v>
      </c>
    </row>
    <row r="56" spans="1:14" ht="60" x14ac:dyDescent="0.25">
      <c r="A56" s="37" t="s">
        <v>39</v>
      </c>
      <c r="B56" s="12">
        <v>2.8</v>
      </c>
      <c r="C56" s="11">
        <f>B56/12</f>
        <v>0.23333333333333331</v>
      </c>
      <c r="D56" s="11">
        <f>B56/12</f>
        <v>0.23333333333333331</v>
      </c>
      <c r="E56" s="11">
        <f>B56/12</f>
        <v>0.23333333333333331</v>
      </c>
      <c r="F56" s="11">
        <f>B56/12</f>
        <v>0.23333333333333331</v>
      </c>
      <c r="G56" s="11">
        <f>B56/12</f>
        <v>0.23333333333333331</v>
      </c>
      <c r="H56" s="11">
        <f>B56/12</f>
        <v>0.23333333333333331</v>
      </c>
      <c r="I56" s="11">
        <f>B56/12</f>
        <v>0.23333333333333331</v>
      </c>
      <c r="J56" s="11">
        <f>B56/12</f>
        <v>0.23333333333333331</v>
      </c>
      <c r="K56" s="11">
        <f>B56/12</f>
        <v>0.23333333333333331</v>
      </c>
      <c r="L56" s="11">
        <f>B56/12</f>
        <v>0.23333333333333331</v>
      </c>
      <c r="M56" s="11">
        <f>B56/12</f>
        <v>0.23333333333333331</v>
      </c>
      <c r="N56" s="13">
        <f>B56/12</f>
        <v>0.23333333333333331</v>
      </c>
    </row>
    <row r="57" spans="1:14" ht="60" x14ac:dyDescent="0.25">
      <c r="A57" s="38" t="s">
        <v>41</v>
      </c>
      <c r="B57" s="12">
        <v>52</v>
      </c>
      <c r="C57" s="11">
        <v>6</v>
      </c>
      <c r="D57" s="11">
        <v>6</v>
      </c>
      <c r="E57" s="11">
        <v>6</v>
      </c>
      <c r="F57" s="11">
        <v>4.4000000000000004</v>
      </c>
      <c r="G57" s="11">
        <v>4.4000000000000004</v>
      </c>
      <c r="H57" s="11">
        <v>0.9</v>
      </c>
      <c r="I57" s="11">
        <v>0.9</v>
      </c>
      <c r="J57" s="11">
        <v>1</v>
      </c>
      <c r="K57" s="11">
        <v>4.4000000000000004</v>
      </c>
      <c r="L57" s="11">
        <v>6</v>
      </c>
      <c r="M57" s="11">
        <v>6</v>
      </c>
      <c r="N57" s="13">
        <v>6</v>
      </c>
    </row>
    <row r="58" spans="1:14" ht="60" x14ac:dyDescent="0.25">
      <c r="A58" s="38" t="s">
        <v>55</v>
      </c>
      <c r="B58" s="12">
        <v>43.6</v>
      </c>
      <c r="C58" s="11">
        <v>4.5</v>
      </c>
      <c r="D58" s="11">
        <v>4.5</v>
      </c>
      <c r="E58" s="11">
        <v>4.5</v>
      </c>
      <c r="F58" s="11">
        <v>4.2</v>
      </c>
      <c r="G58" s="11">
        <v>4.2</v>
      </c>
      <c r="H58" s="11">
        <v>1.3</v>
      </c>
      <c r="I58" s="11">
        <v>1.3</v>
      </c>
      <c r="J58" s="11">
        <v>1.3</v>
      </c>
      <c r="K58" s="11">
        <v>4.3</v>
      </c>
      <c r="L58" s="11">
        <v>4.5</v>
      </c>
      <c r="M58" s="11">
        <v>4.5</v>
      </c>
      <c r="N58" s="13">
        <v>4.5</v>
      </c>
    </row>
    <row r="59" spans="1:14" ht="30" x14ac:dyDescent="0.25">
      <c r="A59" s="46" t="s">
        <v>23</v>
      </c>
      <c r="B59" s="12">
        <v>31.3</v>
      </c>
      <c r="C59" s="11">
        <v>4</v>
      </c>
      <c r="D59" s="11">
        <v>4</v>
      </c>
      <c r="E59" s="11">
        <v>4</v>
      </c>
      <c r="F59" s="11">
        <v>2</v>
      </c>
      <c r="G59" s="11">
        <v>1.9</v>
      </c>
      <c r="H59" s="11">
        <v>0.5</v>
      </c>
      <c r="I59" s="11">
        <v>0.5</v>
      </c>
      <c r="J59" s="11">
        <v>0.5</v>
      </c>
      <c r="K59" s="11">
        <v>1.9</v>
      </c>
      <c r="L59" s="11">
        <v>4</v>
      </c>
      <c r="M59" s="11">
        <v>4</v>
      </c>
      <c r="N59" s="13">
        <v>4</v>
      </c>
    </row>
    <row r="60" spans="1:14" ht="30" x14ac:dyDescent="0.25">
      <c r="A60" s="46" t="s">
        <v>20</v>
      </c>
      <c r="B60" s="12">
        <v>2.9</v>
      </c>
      <c r="C60" s="11">
        <v>0.3</v>
      </c>
      <c r="D60" s="11">
        <v>0.3</v>
      </c>
      <c r="E60" s="11">
        <v>0.3</v>
      </c>
      <c r="F60" s="11">
        <v>0.2</v>
      </c>
      <c r="G60" s="11">
        <v>0.2</v>
      </c>
      <c r="H60" s="11">
        <v>0.15</v>
      </c>
      <c r="I60" s="11">
        <v>0.15</v>
      </c>
      <c r="J60" s="11">
        <v>0.2</v>
      </c>
      <c r="K60" s="11">
        <v>0.2</v>
      </c>
      <c r="L60" s="11">
        <v>0.3</v>
      </c>
      <c r="M60" s="11">
        <v>0.3</v>
      </c>
      <c r="N60" s="13">
        <v>0.3</v>
      </c>
    </row>
    <row r="61" spans="1:14" x14ac:dyDescent="0.25">
      <c r="A61" s="3" t="s">
        <v>21</v>
      </c>
      <c r="B61" s="12">
        <f>SUM(B50:B60)</f>
        <v>297.3</v>
      </c>
      <c r="C61" s="12">
        <f t="shared" ref="C61:N61" si="2">SUM(C50:C60)</f>
        <v>30.65666666666667</v>
      </c>
      <c r="D61" s="12">
        <f t="shared" si="2"/>
        <v>30.65666666666667</v>
      </c>
      <c r="E61" s="12">
        <f t="shared" si="2"/>
        <v>30.65666666666667</v>
      </c>
      <c r="F61" s="12">
        <f t="shared" si="2"/>
        <v>24.856666666666666</v>
      </c>
      <c r="G61" s="12">
        <f t="shared" si="2"/>
        <v>24.756666666666664</v>
      </c>
      <c r="H61" s="12">
        <f t="shared" si="2"/>
        <v>12.906666666666668</v>
      </c>
      <c r="I61" s="12">
        <f t="shared" si="2"/>
        <v>12.906666666666668</v>
      </c>
      <c r="J61" s="12">
        <f t="shared" si="2"/>
        <v>13.056666666666667</v>
      </c>
      <c r="K61" s="12">
        <f t="shared" si="2"/>
        <v>24.856666666666666</v>
      </c>
      <c r="L61" s="12">
        <f t="shared" si="2"/>
        <v>30.65666666666667</v>
      </c>
      <c r="M61" s="12">
        <f t="shared" si="2"/>
        <v>30.65666666666667</v>
      </c>
      <c r="N61" s="14">
        <f t="shared" si="2"/>
        <v>30.65666666666667</v>
      </c>
    </row>
  </sheetData>
  <mergeCells count="13">
    <mergeCell ref="A27:A28"/>
    <mergeCell ref="A44:N44"/>
    <mergeCell ref="A45:N45"/>
    <mergeCell ref="A46:N46"/>
    <mergeCell ref="A48:A49"/>
    <mergeCell ref="A23:N23"/>
    <mergeCell ref="A24:N24"/>
    <mergeCell ref="A25:N25"/>
    <mergeCell ref="L1:N1"/>
    <mergeCell ref="A2:N2"/>
    <mergeCell ref="A3:N3"/>
    <mergeCell ref="A4:N4"/>
    <mergeCell ref="A6:A7"/>
  </mergeCells>
  <pageMargins left="0.7" right="0.7" top="0.75" bottom="0.75" header="0.3" footer="0.3"/>
  <pageSetup paperSize="9" scale="68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0"/>
  <sheetViews>
    <sheetView tabSelected="1" topLeftCell="A69" workbookViewId="0">
      <selection activeCell="A30" sqref="A30:N30"/>
    </sheetView>
  </sheetViews>
  <sheetFormatPr defaultRowHeight="15" x14ac:dyDescent="0.25"/>
  <cols>
    <col min="1" max="1" width="47.140625" customWidth="1"/>
    <col min="2" max="3" width="9.7109375" customWidth="1"/>
    <col min="11" max="11" width="10.28515625" customWidth="1"/>
  </cols>
  <sheetData>
    <row r="1" spans="1:17" ht="43.5" customHeight="1" x14ac:dyDescent="0.25">
      <c r="A1" s="20"/>
      <c r="B1" s="21"/>
      <c r="C1" s="21"/>
      <c r="D1" s="21"/>
      <c r="E1" s="21"/>
      <c r="F1" s="21"/>
      <c r="G1" s="21"/>
      <c r="H1" s="21"/>
      <c r="I1" s="21"/>
      <c r="J1" s="21"/>
      <c r="K1" s="54" t="s">
        <v>37</v>
      </c>
      <c r="L1" s="54"/>
      <c r="M1" s="54"/>
      <c r="N1" s="54"/>
    </row>
    <row r="2" spans="1:17" ht="15.75" x14ac:dyDescent="0.25">
      <c r="A2" s="55" t="s">
        <v>0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</row>
    <row r="3" spans="1:17" ht="15.75" x14ac:dyDescent="0.25">
      <c r="A3" s="55" t="s">
        <v>56</v>
      </c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</row>
    <row r="4" spans="1:17" ht="15.75" x14ac:dyDescent="0.25">
      <c r="A4" s="55"/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</row>
    <row r="5" spans="1:17" ht="15.75" x14ac:dyDescent="0.25">
      <c r="A5" s="20"/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</row>
    <row r="6" spans="1:17" ht="15.75" x14ac:dyDescent="0.25">
      <c r="A6" s="56" t="s">
        <v>1</v>
      </c>
      <c r="B6" s="22" t="s">
        <v>24</v>
      </c>
      <c r="C6" s="23" t="s">
        <v>3</v>
      </c>
      <c r="D6" s="23" t="s">
        <v>4</v>
      </c>
      <c r="E6" s="23" t="s">
        <v>5</v>
      </c>
      <c r="F6" s="23" t="s">
        <v>6</v>
      </c>
      <c r="G6" s="23" t="s">
        <v>7</v>
      </c>
      <c r="H6" s="23" t="s">
        <v>8</v>
      </c>
      <c r="I6" s="23" t="s">
        <v>9</v>
      </c>
      <c r="J6" s="23" t="s">
        <v>10</v>
      </c>
      <c r="K6" s="23" t="s">
        <v>11</v>
      </c>
      <c r="L6" s="23" t="s">
        <v>12</v>
      </c>
      <c r="M6" s="23" t="s">
        <v>13</v>
      </c>
      <c r="N6" s="23" t="s">
        <v>14</v>
      </c>
    </row>
    <row r="7" spans="1:17" ht="15.75" x14ac:dyDescent="0.25">
      <c r="A7" s="56"/>
      <c r="B7" s="22" t="s">
        <v>15</v>
      </c>
      <c r="C7" s="23" t="s">
        <v>35</v>
      </c>
      <c r="D7" s="23" t="s">
        <v>35</v>
      </c>
      <c r="E7" s="24" t="s">
        <v>35</v>
      </c>
      <c r="F7" s="23" t="s">
        <v>35</v>
      </c>
      <c r="G7" s="23" t="s">
        <v>35</v>
      </c>
      <c r="H7" s="23" t="s">
        <v>35</v>
      </c>
      <c r="I7" s="23" t="s">
        <v>35</v>
      </c>
      <c r="J7" s="23" t="s">
        <v>35</v>
      </c>
      <c r="K7" s="23" t="s">
        <v>35</v>
      </c>
      <c r="L7" s="23" t="s">
        <v>35</v>
      </c>
      <c r="M7" s="23" t="s">
        <v>35</v>
      </c>
      <c r="N7" s="23" t="s">
        <v>35</v>
      </c>
    </row>
    <row r="8" spans="1:17" ht="15.75" x14ac:dyDescent="0.25">
      <c r="A8" s="41" t="s">
        <v>25</v>
      </c>
      <c r="B8" s="22">
        <v>6</v>
      </c>
      <c r="C8" s="25">
        <f>B8/12</f>
        <v>0.5</v>
      </c>
      <c r="D8" s="25">
        <f>B8/12</f>
        <v>0.5</v>
      </c>
      <c r="E8" s="25">
        <f>B8/12</f>
        <v>0.5</v>
      </c>
      <c r="F8" s="25">
        <f>B8/12</f>
        <v>0.5</v>
      </c>
      <c r="G8" s="25">
        <f>B8/12</f>
        <v>0.5</v>
      </c>
      <c r="H8" s="25">
        <f>B8/12</f>
        <v>0.5</v>
      </c>
      <c r="I8" s="25">
        <f>B8/12</f>
        <v>0.5</v>
      </c>
      <c r="J8" s="25">
        <f>B8/12</f>
        <v>0.5</v>
      </c>
      <c r="K8" s="25">
        <f>B8/12</f>
        <v>0.5</v>
      </c>
      <c r="L8" s="25">
        <f>B8/12</f>
        <v>0.5</v>
      </c>
      <c r="M8" s="25">
        <f>B8/12</f>
        <v>0.5</v>
      </c>
      <c r="N8" s="26">
        <f>B8/12</f>
        <v>0.5</v>
      </c>
      <c r="O8" t="s">
        <v>22</v>
      </c>
      <c r="P8" t="s">
        <v>34</v>
      </c>
    </row>
    <row r="9" spans="1:17" ht="15.75" x14ac:dyDescent="0.25">
      <c r="A9" s="41" t="s">
        <v>26</v>
      </c>
      <c r="B9" s="22">
        <v>5.4</v>
      </c>
      <c r="C9" s="25">
        <f>B9/12</f>
        <v>0.45</v>
      </c>
      <c r="D9" s="25">
        <f>B9/12</f>
        <v>0.45</v>
      </c>
      <c r="E9" s="25">
        <f>B9/12</f>
        <v>0.45</v>
      </c>
      <c r="F9" s="25">
        <v>0.45</v>
      </c>
      <c r="G9" s="25">
        <v>0.45</v>
      </c>
      <c r="H9" s="25">
        <v>0.45</v>
      </c>
      <c r="I9" s="25">
        <v>0.45</v>
      </c>
      <c r="J9" s="25">
        <v>0.45</v>
      </c>
      <c r="K9" s="25">
        <v>0.45</v>
      </c>
      <c r="L9" s="25">
        <v>0.45</v>
      </c>
      <c r="M9" s="25">
        <v>0.45</v>
      </c>
      <c r="N9" s="25">
        <v>0.45</v>
      </c>
      <c r="O9" t="s">
        <v>22</v>
      </c>
      <c r="P9" t="s">
        <v>22</v>
      </c>
    </row>
    <row r="10" spans="1:17" ht="15.75" x14ac:dyDescent="0.25">
      <c r="A10" s="41" t="s">
        <v>27</v>
      </c>
      <c r="B10" s="22">
        <v>4.3</v>
      </c>
      <c r="C10" s="25">
        <f>B10/12</f>
        <v>0.35833333333333334</v>
      </c>
      <c r="D10" s="25">
        <f>B10/12</f>
        <v>0.35833333333333334</v>
      </c>
      <c r="E10" s="25">
        <f>B10/12</f>
        <v>0.35833333333333334</v>
      </c>
      <c r="F10" s="25">
        <v>0.36</v>
      </c>
      <c r="G10" s="25">
        <v>0.36</v>
      </c>
      <c r="H10" s="25">
        <v>0.36</v>
      </c>
      <c r="I10" s="25">
        <v>0.36</v>
      </c>
      <c r="J10" s="25">
        <v>0.36</v>
      </c>
      <c r="K10" s="25">
        <v>0.36</v>
      </c>
      <c r="L10" s="25">
        <v>0.36</v>
      </c>
      <c r="M10" s="25">
        <v>0.36</v>
      </c>
      <c r="N10" s="25">
        <v>0.36</v>
      </c>
      <c r="O10" t="s">
        <v>22</v>
      </c>
      <c r="P10" t="s">
        <v>22</v>
      </c>
    </row>
    <row r="11" spans="1:17" ht="15.75" x14ac:dyDescent="0.25">
      <c r="A11" s="41" t="s">
        <v>28</v>
      </c>
      <c r="B11" s="47">
        <v>31.3</v>
      </c>
      <c r="C11" s="25">
        <f>B11/12</f>
        <v>2.6083333333333334</v>
      </c>
      <c r="D11" s="25">
        <f>B11/12</f>
        <v>2.6083333333333334</v>
      </c>
      <c r="E11" s="25">
        <f>B11/12</f>
        <v>2.6083333333333334</v>
      </c>
      <c r="F11" s="25">
        <f>B11/12</f>
        <v>2.6083333333333334</v>
      </c>
      <c r="G11" s="25">
        <f>B11/12</f>
        <v>2.6083333333333334</v>
      </c>
      <c r="H11" s="25">
        <f>B11/12</f>
        <v>2.6083333333333334</v>
      </c>
      <c r="I11" s="25">
        <f>B11/12</f>
        <v>2.6083333333333334</v>
      </c>
      <c r="J11" s="25">
        <f>B11/12</f>
        <v>2.6083333333333334</v>
      </c>
      <c r="K11" s="25">
        <f>B11/12</f>
        <v>2.6083333333333334</v>
      </c>
      <c r="L11" s="25">
        <f>B11/12</f>
        <v>2.6083333333333334</v>
      </c>
      <c r="M11" s="25">
        <f>B11/12</f>
        <v>2.6083333333333334</v>
      </c>
      <c r="N11" s="26">
        <f>B11/12</f>
        <v>2.6083333333333334</v>
      </c>
      <c r="O11" t="s">
        <v>22</v>
      </c>
      <c r="P11" t="s">
        <v>22</v>
      </c>
      <c r="Q11" t="s">
        <v>22</v>
      </c>
    </row>
    <row r="12" spans="1:17" ht="15.75" x14ac:dyDescent="0.25">
      <c r="A12" s="41" t="s">
        <v>29</v>
      </c>
      <c r="B12" s="22">
        <v>2.6</v>
      </c>
      <c r="C12" s="25">
        <f>B12/12</f>
        <v>0.21666666666666667</v>
      </c>
      <c r="D12" s="25">
        <f>B12/12</f>
        <v>0.21666666666666667</v>
      </c>
      <c r="E12" s="25">
        <f>B12/12</f>
        <v>0.21666666666666667</v>
      </c>
      <c r="F12" s="25">
        <f>B12/12</f>
        <v>0.21666666666666667</v>
      </c>
      <c r="G12" s="25">
        <f>B12/12</f>
        <v>0.21666666666666667</v>
      </c>
      <c r="H12" s="25">
        <f>B12/12</f>
        <v>0.21666666666666667</v>
      </c>
      <c r="I12" s="25">
        <f>B12/12</f>
        <v>0.21666666666666667</v>
      </c>
      <c r="J12" s="25">
        <f>B12/12</f>
        <v>0.21666666666666667</v>
      </c>
      <c r="K12" s="25">
        <f>B12/12</f>
        <v>0.21666666666666667</v>
      </c>
      <c r="L12" s="25">
        <f>B12/12</f>
        <v>0.21666666666666667</v>
      </c>
      <c r="M12" s="25">
        <f>B12/12</f>
        <v>0.21666666666666667</v>
      </c>
      <c r="N12" s="26">
        <f>B12/12</f>
        <v>0.21666666666666667</v>
      </c>
      <c r="O12" t="s">
        <v>22</v>
      </c>
      <c r="P12" t="s">
        <v>22</v>
      </c>
    </row>
    <row r="13" spans="1:17" ht="60" x14ac:dyDescent="0.25">
      <c r="A13" s="42" t="s">
        <v>43</v>
      </c>
      <c r="B13" s="22">
        <v>8.5</v>
      </c>
      <c r="C13" s="25">
        <f>B13*11.5%</f>
        <v>0.97750000000000004</v>
      </c>
      <c r="D13" s="25">
        <f>B13*11.5%</f>
        <v>0.97750000000000004</v>
      </c>
      <c r="E13" s="25">
        <f>B13*11.5%</f>
        <v>0.97750000000000004</v>
      </c>
      <c r="F13" s="25">
        <f>B13*8.5%</f>
        <v>0.72250000000000003</v>
      </c>
      <c r="G13" s="25">
        <f>B13*8.5%</f>
        <v>0.72250000000000003</v>
      </c>
      <c r="H13" s="25">
        <f>B13*1.8%</f>
        <v>0.15300000000000002</v>
      </c>
      <c r="I13" s="25">
        <f>B13*1.8%</f>
        <v>0.15300000000000002</v>
      </c>
      <c r="J13" s="25">
        <f>B13*1.9%</f>
        <v>0.1615</v>
      </c>
      <c r="K13" s="25">
        <f>B13*8.5%</f>
        <v>0.72250000000000003</v>
      </c>
      <c r="L13" s="25">
        <f>B13*11.5%</f>
        <v>0.97750000000000004</v>
      </c>
      <c r="M13" s="25">
        <f>B13*11.5%</f>
        <v>0.97750000000000004</v>
      </c>
      <c r="N13" s="25">
        <f>B13*11.5%</f>
        <v>0.97750000000000004</v>
      </c>
      <c r="O13" t="s">
        <v>22</v>
      </c>
      <c r="P13" t="s">
        <v>22</v>
      </c>
    </row>
    <row r="14" spans="1:17" ht="45.75" customHeight="1" x14ac:dyDescent="0.25">
      <c r="A14" s="42" t="s">
        <v>44</v>
      </c>
      <c r="B14" s="22">
        <v>46.5</v>
      </c>
      <c r="C14" s="25">
        <f>B14*11.5%</f>
        <v>5.3475000000000001</v>
      </c>
      <c r="D14" s="25">
        <f>B14*11.5%</f>
        <v>5.3475000000000001</v>
      </c>
      <c r="E14" s="25">
        <f>B14*11.5%</f>
        <v>5.3475000000000001</v>
      </c>
      <c r="F14" s="25">
        <f>B14*8.5%</f>
        <v>3.9525000000000001</v>
      </c>
      <c r="G14" s="25">
        <f>B14*8.5%</f>
        <v>3.9525000000000001</v>
      </c>
      <c r="H14" s="25">
        <f>B14*1.8%</f>
        <v>0.83700000000000008</v>
      </c>
      <c r="I14" s="25">
        <f>B14*1.8%</f>
        <v>0.83700000000000008</v>
      </c>
      <c r="J14" s="25">
        <f>B14*1.9%</f>
        <v>0.88349999999999995</v>
      </c>
      <c r="K14" s="25">
        <f>B14*8.5%</f>
        <v>3.9525000000000001</v>
      </c>
      <c r="L14" s="25">
        <f>B14*11.5%</f>
        <v>5.3475000000000001</v>
      </c>
      <c r="M14" s="25">
        <f>B14*11.5%</f>
        <v>5.3475000000000001</v>
      </c>
      <c r="N14" s="25">
        <f>B14*11.5%</f>
        <v>5.3475000000000001</v>
      </c>
      <c r="O14" t="s">
        <v>22</v>
      </c>
      <c r="P14" t="s">
        <v>22</v>
      </c>
      <c r="Q14" s="18"/>
    </row>
    <row r="15" spans="1:17" ht="31.5" customHeight="1" x14ac:dyDescent="0.25">
      <c r="A15" s="42" t="s">
        <v>45</v>
      </c>
      <c r="B15" s="22">
        <v>80.5</v>
      </c>
      <c r="C15" s="25">
        <f t="shared" ref="C15:C25" si="0">B15*11.5%</f>
        <v>9.2575000000000003</v>
      </c>
      <c r="D15" s="25">
        <f t="shared" ref="D15:D25" si="1">B15*11.5%</f>
        <v>9.2575000000000003</v>
      </c>
      <c r="E15" s="25">
        <f t="shared" ref="E15:E25" si="2">B15*11.5%</f>
        <v>9.2575000000000003</v>
      </c>
      <c r="F15" s="25">
        <f t="shared" ref="F15:F25" si="3">B15*8.5%</f>
        <v>6.8425000000000002</v>
      </c>
      <c r="G15" s="25">
        <f t="shared" ref="G15:G25" si="4">B15*8.5%</f>
        <v>6.8425000000000002</v>
      </c>
      <c r="H15" s="25">
        <f t="shared" ref="H15:H25" si="5">B15*1.8%</f>
        <v>1.4490000000000001</v>
      </c>
      <c r="I15" s="25">
        <f t="shared" ref="I15:I25" si="6">B15*1.8%</f>
        <v>1.4490000000000001</v>
      </c>
      <c r="J15" s="25">
        <f t="shared" ref="J15:J25" si="7">B15*1.9%</f>
        <v>1.5294999999999999</v>
      </c>
      <c r="K15" s="25">
        <f t="shared" ref="K15:K25" si="8">B15*8.5%</f>
        <v>6.8425000000000002</v>
      </c>
      <c r="L15" s="25">
        <f t="shared" ref="L15:L25" si="9">B15*11.5%</f>
        <v>9.2575000000000003</v>
      </c>
      <c r="M15" s="25">
        <f t="shared" ref="M15:M25" si="10">B15*11.5%</f>
        <v>9.2575000000000003</v>
      </c>
      <c r="N15" s="25">
        <f t="shared" ref="N15:N25" si="11">B15*11.5%</f>
        <v>9.2575000000000003</v>
      </c>
      <c r="O15" t="s">
        <v>22</v>
      </c>
      <c r="P15" t="s">
        <v>22</v>
      </c>
    </row>
    <row r="16" spans="1:17" ht="60" x14ac:dyDescent="0.25">
      <c r="A16" s="36" t="s">
        <v>46</v>
      </c>
      <c r="B16" s="22">
        <v>19</v>
      </c>
      <c r="C16" s="25">
        <f t="shared" si="0"/>
        <v>2.1850000000000001</v>
      </c>
      <c r="D16" s="25">
        <f t="shared" si="1"/>
        <v>2.1850000000000001</v>
      </c>
      <c r="E16" s="25">
        <f t="shared" si="2"/>
        <v>2.1850000000000001</v>
      </c>
      <c r="F16" s="25">
        <f t="shared" si="3"/>
        <v>1.6150000000000002</v>
      </c>
      <c r="G16" s="25">
        <f t="shared" si="4"/>
        <v>1.6150000000000002</v>
      </c>
      <c r="H16" s="25">
        <f t="shared" si="5"/>
        <v>0.34200000000000003</v>
      </c>
      <c r="I16" s="25">
        <f t="shared" si="6"/>
        <v>0.34200000000000003</v>
      </c>
      <c r="J16" s="25">
        <f t="shared" si="7"/>
        <v>0.36099999999999999</v>
      </c>
      <c r="K16" s="25">
        <f t="shared" si="8"/>
        <v>1.6150000000000002</v>
      </c>
      <c r="L16" s="25">
        <f t="shared" si="9"/>
        <v>2.1850000000000001</v>
      </c>
      <c r="M16" s="25">
        <f t="shared" si="10"/>
        <v>2.1850000000000001</v>
      </c>
      <c r="N16" s="25">
        <f t="shared" si="11"/>
        <v>2.1850000000000001</v>
      </c>
      <c r="O16" t="s">
        <v>22</v>
      </c>
      <c r="P16" t="s">
        <v>34</v>
      </c>
    </row>
    <row r="17" spans="1:16" ht="31.5" x14ac:dyDescent="0.25">
      <c r="A17" s="43" t="s">
        <v>47</v>
      </c>
      <c r="B17" s="47">
        <v>80</v>
      </c>
      <c r="C17" s="25">
        <f t="shared" si="0"/>
        <v>9.2000000000000011</v>
      </c>
      <c r="D17" s="25">
        <f t="shared" si="1"/>
        <v>9.2000000000000011</v>
      </c>
      <c r="E17" s="25">
        <f t="shared" si="2"/>
        <v>9.2000000000000011</v>
      </c>
      <c r="F17" s="25">
        <f t="shared" si="3"/>
        <v>6.8000000000000007</v>
      </c>
      <c r="G17" s="25">
        <f t="shared" si="4"/>
        <v>6.8000000000000007</v>
      </c>
      <c r="H17" s="25">
        <f t="shared" si="5"/>
        <v>1.4400000000000002</v>
      </c>
      <c r="I17" s="25">
        <f t="shared" si="6"/>
        <v>1.4400000000000002</v>
      </c>
      <c r="J17" s="25">
        <f t="shared" si="7"/>
        <v>1.52</v>
      </c>
      <c r="K17" s="25">
        <f t="shared" si="8"/>
        <v>6.8000000000000007</v>
      </c>
      <c r="L17" s="25">
        <f t="shared" si="9"/>
        <v>9.2000000000000011</v>
      </c>
      <c r="M17" s="25">
        <f t="shared" si="10"/>
        <v>9.2000000000000011</v>
      </c>
      <c r="N17" s="25">
        <f t="shared" si="11"/>
        <v>9.2000000000000011</v>
      </c>
      <c r="O17" t="s">
        <v>22</v>
      </c>
      <c r="P17" t="s">
        <v>22</v>
      </c>
    </row>
    <row r="18" spans="1:16" ht="30" x14ac:dyDescent="0.25">
      <c r="A18" s="44" t="s">
        <v>48</v>
      </c>
      <c r="B18" s="22">
        <v>14</v>
      </c>
      <c r="C18" s="25">
        <f t="shared" si="0"/>
        <v>1.61</v>
      </c>
      <c r="D18" s="25">
        <f t="shared" si="1"/>
        <v>1.61</v>
      </c>
      <c r="E18" s="25">
        <f t="shared" si="2"/>
        <v>1.61</v>
      </c>
      <c r="F18" s="25">
        <f t="shared" si="3"/>
        <v>1.1900000000000002</v>
      </c>
      <c r="G18" s="25">
        <f t="shared" si="4"/>
        <v>1.1900000000000002</v>
      </c>
      <c r="H18" s="25">
        <f t="shared" si="5"/>
        <v>0.252</v>
      </c>
      <c r="I18" s="25">
        <f t="shared" si="6"/>
        <v>0.252</v>
      </c>
      <c r="J18" s="25">
        <f t="shared" si="7"/>
        <v>0.26600000000000001</v>
      </c>
      <c r="K18" s="25">
        <f t="shared" si="8"/>
        <v>1.1900000000000002</v>
      </c>
      <c r="L18" s="25">
        <f t="shared" si="9"/>
        <v>1.61</v>
      </c>
      <c r="M18" s="25">
        <f t="shared" si="10"/>
        <v>1.61</v>
      </c>
      <c r="N18" s="25">
        <f t="shared" si="11"/>
        <v>1.61</v>
      </c>
      <c r="O18" t="s">
        <v>22</v>
      </c>
    </row>
    <row r="19" spans="1:16" ht="45" x14ac:dyDescent="0.25">
      <c r="A19" s="42" t="s">
        <v>49</v>
      </c>
      <c r="B19" s="22">
        <v>20</v>
      </c>
      <c r="C19" s="25">
        <f t="shared" si="0"/>
        <v>2.3000000000000003</v>
      </c>
      <c r="D19" s="25">
        <f t="shared" si="1"/>
        <v>2.3000000000000003</v>
      </c>
      <c r="E19" s="25">
        <f t="shared" si="2"/>
        <v>2.3000000000000003</v>
      </c>
      <c r="F19" s="25">
        <f t="shared" si="3"/>
        <v>1.7000000000000002</v>
      </c>
      <c r="G19" s="25">
        <f t="shared" si="4"/>
        <v>1.7000000000000002</v>
      </c>
      <c r="H19" s="25">
        <f t="shared" si="5"/>
        <v>0.36000000000000004</v>
      </c>
      <c r="I19" s="25">
        <f t="shared" si="6"/>
        <v>0.36000000000000004</v>
      </c>
      <c r="J19" s="25">
        <f t="shared" si="7"/>
        <v>0.38</v>
      </c>
      <c r="K19" s="25">
        <f t="shared" si="8"/>
        <v>1.7000000000000002</v>
      </c>
      <c r="L19" s="25">
        <f t="shared" si="9"/>
        <v>2.3000000000000003</v>
      </c>
      <c r="M19" s="25">
        <f t="shared" si="10"/>
        <v>2.3000000000000003</v>
      </c>
      <c r="N19" s="25">
        <f t="shared" si="11"/>
        <v>2.3000000000000003</v>
      </c>
      <c r="O19" t="s">
        <v>22</v>
      </c>
    </row>
    <row r="20" spans="1:16" ht="60" customHeight="1" x14ac:dyDescent="0.25">
      <c r="A20" s="42" t="s">
        <v>52</v>
      </c>
      <c r="B20" s="22">
        <v>16</v>
      </c>
      <c r="C20" s="25">
        <f t="shared" si="0"/>
        <v>1.84</v>
      </c>
      <c r="D20" s="25">
        <f t="shared" si="1"/>
        <v>1.84</v>
      </c>
      <c r="E20" s="25">
        <f t="shared" si="2"/>
        <v>1.84</v>
      </c>
      <c r="F20" s="25">
        <f t="shared" si="3"/>
        <v>1.36</v>
      </c>
      <c r="G20" s="25">
        <f t="shared" si="4"/>
        <v>1.36</v>
      </c>
      <c r="H20" s="25">
        <f t="shared" si="5"/>
        <v>0.28800000000000003</v>
      </c>
      <c r="I20" s="25">
        <f t="shared" si="6"/>
        <v>0.28800000000000003</v>
      </c>
      <c r="J20" s="25">
        <f t="shared" si="7"/>
        <v>0.30399999999999999</v>
      </c>
      <c r="K20" s="25">
        <f t="shared" si="8"/>
        <v>1.36</v>
      </c>
      <c r="L20" s="25">
        <f t="shared" si="9"/>
        <v>1.84</v>
      </c>
      <c r="M20" s="25">
        <f t="shared" si="10"/>
        <v>1.84</v>
      </c>
      <c r="N20" s="25">
        <f t="shared" si="11"/>
        <v>1.84</v>
      </c>
      <c r="O20" t="s">
        <v>22</v>
      </c>
    </row>
    <row r="21" spans="1:16" ht="60" customHeight="1" x14ac:dyDescent="0.25">
      <c r="A21" s="42" t="s">
        <v>53</v>
      </c>
      <c r="B21" s="22">
        <v>9.5</v>
      </c>
      <c r="C21" s="25">
        <f t="shared" si="0"/>
        <v>1.0925</v>
      </c>
      <c r="D21" s="25">
        <f t="shared" si="1"/>
        <v>1.0925</v>
      </c>
      <c r="E21" s="25">
        <f t="shared" si="2"/>
        <v>1.0925</v>
      </c>
      <c r="F21" s="25">
        <f t="shared" si="3"/>
        <v>0.80750000000000011</v>
      </c>
      <c r="G21" s="25">
        <f t="shared" si="4"/>
        <v>0.80750000000000011</v>
      </c>
      <c r="H21" s="25">
        <f t="shared" si="5"/>
        <v>0.17100000000000001</v>
      </c>
      <c r="I21" s="25">
        <f t="shared" si="6"/>
        <v>0.17100000000000001</v>
      </c>
      <c r="J21" s="25">
        <f t="shared" si="7"/>
        <v>0.18049999999999999</v>
      </c>
      <c r="K21" s="25">
        <f t="shared" si="8"/>
        <v>0.80750000000000011</v>
      </c>
      <c r="L21" s="25">
        <f t="shared" si="9"/>
        <v>1.0925</v>
      </c>
      <c r="M21" s="25">
        <f t="shared" si="10"/>
        <v>1.0925</v>
      </c>
      <c r="N21" s="25">
        <f t="shared" si="11"/>
        <v>1.0925</v>
      </c>
      <c r="O21" t="s">
        <v>22</v>
      </c>
    </row>
    <row r="22" spans="1:16" ht="60" x14ac:dyDescent="0.25">
      <c r="A22" s="42" t="s">
        <v>42</v>
      </c>
      <c r="B22" s="22">
        <v>11.6</v>
      </c>
      <c r="C22" s="25">
        <f t="shared" si="0"/>
        <v>1.3340000000000001</v>
      </c>
      <c r="D22" s="25">
        <f t="shared" si="1"/>
        <v>1.3340000000000001</v>
      </c>
      <c r="E22" s="25">
        <f t="shared" si="2"/>
        <v>1.3340000000000001</v>
      </c>
      <c r="F22" s="25">
        <f t="shared" si="3"/>
        <v>0.98599999999999999</v>
      </c>
      <c r="G22" s="25">
        <f t="shared" si="4"/>
        <v>0.98599999999999999</v>
      </c>
      <c r="H22" s="25">
        <f t="shared" si="5"/>
        <v>0.20880000000000001</v>
      </c>
      <c r="I22" s="25">
        <f t="shared" si="6"/>
        <v>0.20880000000000001</v>
      </c>
      <c r="J22" s="25">
        <f t="shared" si="7"/>
        <v>0.22039999999999998</v>
      </c>
      <c r="K22" s="25">
        <f t="shared" si="8"/>
        <v>0.98599999999999999</v>
      </c>
      <c r="L22" s="25">
        <f t="shared" si="9"/>
        <v>1.3340000000000001</v>
      </c>
      <c r="M22" s="25">
        <f t="shared" si="10"/>
        <v>1.3340000000000001</v>
      </c>
      <c r="N22" s="25">
        <f t="shared" si="11"/>
        <v>1.3340000000000001</v>
      </c>
      <c r="O22" t="s">
        <v>22</v>
      </c>
    </row>
    <row r="23" spans="1:16" ht="45" x14ac:dyDescent="0.25">
      <c r="A23" s="42" t="s">
        <v>50</v>
      </c>
      <c r="B23" s="33">
        <v>7.2</v>
      </c>
      <c r="C23" s="25">
        <f t="shared" si="0"/>
        <v>0.82800000000000007</v>
      </c>
      <c r="D23" s="25">
        <f t="shared" si="1"/>
        <v>0.82800000000000007</v>
      </c>
      <c r="E23" s="25">
        <f t="shared" si="2"/>
        <v>0.82800000000000007</v>
      </c>
      <c r="F23" s="25">
        <f t="shared" si="3"/>
        <v>0.6120000000000001</v>
      </c>
      <c r="G23" s="25">
        <f t="shared" si="4"/>
        <v>0.6120000000000001</v>
      </c>
      <c r="H23" s="25">
        <f t="shared" si="5"/>
        <v>0.12960000000000002</v>
      </c>
      <c r="I23" s="25">
        <f t="shared" si="6"/>
        <v>0.12960000000000002</v>
      </c>
      <c r="J23" s="25">
        <f t="shared" si="7"/>
        <v>0.1368</v>
      </c>
      <c r="K23" s="25">
        <f t="shared" si="8"/>
        <v>0.6120000000000001</v>
      </c>
      <c r="L23" s="25">
        <f t="shared" si="9"/>
        <v>0.82800000000000007</v>
      </c>
      <c r="M23" s="25">
        <f t="shared" si="10"/>
        <v>0.82800000000000007</v>
      </c>
      <c r="N23" s="25">
        <f t="shared" si="11"/>
        <v>0.82800000000000007</v>
      </c>
      <c r="O23" t="s">
        <v>22</v>
      </c>
    </row>
    <row r="24" spans="1:16" ht="30" x14ac:dyDescent="0.25">
      <c r="A24" s="42" t="s">
        <v>51</v>
      </c>
      <c r="B24" s="22">
        <v>10.6</v>
      </c>
      <c r="C24" s="25">
        <f t="shared" si="0"/>
        <v>1.2190000000000001</v>
      </c>
      <c r="D24" s="25">
        <f t="shared" si="1"/>
        <v>1.2190000000000001</v>
      </c>
      <c r="E24" s="25">
        <f t="shared" si="2"/>
        <v>1.2190000000000001</v>
      </c>
      <c r="F24" s="25">
        <f t="shared" si="3"/>
        <v>0.90100000000000002</v>
      </c>
      <c r="G24" s="25">
        <f t="shared" si="4"/>
        <v>0.90100000000000002</v>
      </c>
      <c r="H24" s="25">
        <f t="shared" si="5"/>
        <v>0.19080000000000003</v>
      </c>
      <c r="I24" s="25">
        <f t="shared" si="6"/>
        <v>0.19080000000000003</v>
      </c>
      <c r="J24" s="25">
        <f t="shared" si="7"/>
        <v>0.2014</v>
      </c>
      <c r="K24" s="25">
        <f t="shared" si="8"/>
        <v>0.90100000000000002</v>
      </c>
      <c r="L24" s="25">
        <f t="shared" si="9"/>
        <v>1.2190000000000001</v>
      </c>
      <c r="M24" s="25">
        <f t="shared" si="10"/>
        <v>1.2190000000000001</v>
      </c>
      <c r="N24" s="25">
        <f t="shared" si="11"/>
        <v>1.2190000000000001</v>
      </c>
      <c r="O24" t="s">
        <v>22</v>
      </c>
    </row>
    <row r="25" spans="1:16" ht="30" x14ac:dyDescent="0.25">
      <c r="A25" s="38" t="s">
        <v>40</v>
      </c>
      <c r="B25" s="22">
        <v>20</v>
      </c>
      <c r="C25" s="25">
        <f t="shared" si="0"/>
        <v>2.3000000000000003</v>
      </c>
      <c r="D25" s="25">
        <f t="shared" si="1"/>
        <v>2.3000000000000003</v>
      </c>
      <c r="E25" s="25">
        <f t="shared" si="2"/>
        <v>2.3000000000000003</v>
      </c>
      <c r="F25" s="25">
        <f t="shared" si="3"/>
        <v>1.7000000000000002</v>
      </c>
      <c r="G25" s="25">
        <f t="shared" si="4"/>
        <v>1.7000000000000002</v>
      </c>
      <c r="H25" s="25">
        <f t="shared" si="5"/>
        <v>0.36000000000000004</v>
      </c>
      <c r="I25" s="25">
        <f t="shared" si="6"/>
        <v>0.36000000000000004</v>
      </c>
      <c r="J25" s="25">
        <f t="shared" si="7"/>
        <v>0.38</v>
      </c>
      <c r="K25" s="25">
        <f t="shared" si="8"/>
        <v>1.7000000000000002</v>
      </c>
      <c r="L25" s="25">
        <f t="shared" si="9"/>
        <v>2.3000000000000003</v>
      </c>
      <c r="M25" s="25">
        <f t="shared" si="10"/>
        <v>2.3000000000000003</v>
      </c>
      <c r="N25" s="25">
        <f t="shared" si="11"/>
        <v>2.3000000000000003</v>
      </c>
      <c r="O25" t="s">
        <v>22</v>
      </c>
    </row>
    <row r="26" spans="1:16" ht="16.5" customHeight="1" x14ac:dyDescent="0.25">
      <c r="A26" s="27" t="s">
        <v>30</v>
      </c>
      <c r="B26" s="28">
        <f t="shared" ref="B26:N26" si="12">SUM(B8:B25)</f>
        <v>393.00000000000006</v>
      </c>
      <c r="C26" s="28">
        <f t="shared" si="12"/>
        <v>43.62433333333334</v>
      </c>
      <c r="D26" s="28">
        <f t="shared" si="12"/>
        <v>43.62433333333334</v>
      </c>
      <c r="E26" s="28">
        <f t="shared" si="12"/>
        <v>43.62433333333334</v>
      </c>
      <c r="F26" s="28">
        <f t="shared" si="12"/>
        <v>33.323999999999998</v>
      </c>
      <c r="G26" s="28">
        <f t="shared" si="12"/>
        <v>33.323999999999998</v>
      </c>
      <c r="H26" s="28">
        <f t="shared" si="12"/>
        <v>10.316199999999998</v>
      </c>
      <c r="I26" s="28">
        <f t="shared" si="12"/>
        <v>10.316199999999998</v>
      </c>
      <c r="J26" s="28">
        <f t="shared" si="12"/>
        <v>10.659599999999999</v>
      </c>
      <c r="K26" s="28">
        <f t="shared" si="12"/>
        <v>33.323999999999998</v>
      </c>
      <c r="L26" s="28">
        <f t="shared" si="12"/>
        <v>43.626000000000005</v>
      </c>
      <c r="M26" s="28">
        <f t="shared" si="12"/>
        <v>43.626000000000005</v>
      </c>
      <c r="N26" s="28">
        <f t="shared" si="12"/>
        <v>43.626000000000005</v>
      </c>
      <c r="O26" t="s">
        <v>22</v>
      </c>
    </row>
    <row r="27" spans="1:16" ht="15.75" x14ac:dyDescent="0.25">
      <c r="A27" s="29"/>
      <c r="B27" s="30"/>
      <c r="C27" s="30" t="s">
        <v>22</v>
      </c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 t="s">
        <v>22</v>
      </c>
      <c r="O27" t="s">
        <v>22</v>
      </c>
    </row>
    <row r="28" spans="1:16" ht="15.75" x14ac:dyDescent="0.25">
      <c r="A28" s="31"/>
      <c r="B28" s="32"/>
      <c r="C28" s="34"/>
      <c r="D28" s="52"/>
      <c r="E28" s="53"/>
      <c r="F28" s="32" t="s">
        <v>33</v>
      </c>
      <c r="G28" s="32" t="s">
        <v>22</v>
      </c>
      <c r="H28" s="32" t="s">
        <v>22</v>
      </c>
      <c r="I28" s="32" t="s">
        <v>22</v>
      </c>
      <c r="J28" s="32" t="s">
        <v>22</v>
      </c>
      <c r="K28" s="32" t="s">
        <v>22</v>
      </c>
      <c r="L28" s="32" t="s">
        <v>22</v>
      </c>
      <c r="M28" s="30" t="s">
        <v>22</v>
      </c>
      <c r="N28" s="30" t="s">
        <v>22</v>
      </c>
      <c r="O28" t="s">
        <v>22</v>
      </c>
    </row>
    <row r="29" spans="1:16" ht="15.75" x14ac:dyDescent="0.25">
      <c r="A29" s="55" t="s">
        <v>0</v>
      </c>
      <c r="B29" s="55"/>
      <c r="C29" s="55"/>
      <c r="D29" s="55"/>
      <c r="E29" s="55"/>
      <c r="F29" s="55"/>
      <c r="G29" s="55"/>
      <c r="H29" s="55"/>
      <c r="I29" s="55"/>
      <c r="J29" s="55"/>
      <c r="K29" s="55"/>
      <c r="L29" s="55"/>
      <c r="M29" s="55"/>
      <c r="N29" s="55"/>
      <c r="O29" s="16" t="s">
        <v>22</v>
      </c>
    </row>
    <row r="30" spans="1:16" ht="15.75" x14ac:dyDescent="0.25">
      <c r="A30" s="55" t="s">
        <v>57</v>
      </c>
      <c r="B30" s="55"/>
      <c r="C30" s="55"/>
      <c r="D30" s="55"/>
      <c r="E30" s="55"/>
      <c r="F30" s="55"/>
      <c r="G30" s="55"/>
      <c r="H30" s="55"/>
      <c r="I30" s="55"/>
      <c r="J30" s="55"/>
      <c r="K30" s="55"/>
      <c r="L30" s="55"/>
      <c r="M30" s="55"/>
      <c r="N30" s="55"/>
    </row>
    <row r="31" spans="1:16" ht="15.75" x14ac:dyDescent="0.25">
      <c r="A31" s="55"/>
      <c r="B31" s="55"/>
      <c r="C31" s="55"/>
      <c r="D31" s="55"/>
      <c r="E31" s="55"/>
      <c r="F31" s="55"/>
      <c r="G31" s="55"/>
      <c r="H31" s="55"/>
      <c r="I31" s="55"/>
      <c r="J31" s="55"/>
      <c r="K31" s="55"/>
      <c r="L31" s="55"/>
      <c r="M31" s="55"/>
      <c r="N31" s="55"/>
    </row>
    <row r="32" spans="1:16" ht="15.75" x14ac:dyDescent="0.25">
      <c r="A32" s="20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</row>
    <row r="33" spans="1:14" ht="15.75" x14ac:dyDescent="0.25">
      <c r="A33" s="56" t="s">
        <v>1</v>
      </c>
      <c r="B33" s="22" t="s">
        <v>24</v>
      </c>
      <c r="C33" s="24" t="s">
        <v>3</v>
      </c>
      <c r="D33" s="24" t="s">
        <v>4</v>
      </c>
      <c r="E33" s="24" t="s">
        <v>5</v>
      </c>
      <c r="F33" s="24" t="s">
        <v>6</v>
      </c>
      <c r="G33" s="24" t="s">
        <v>7</v>
      </c>
      <c r="H33" s="24" t="s">
        <v>8</v>
      </c>
      <c r="I33" s="24" t="s">
        <v>9</v>
      </c>
      <c r="J33" s="24" t="s">
        <v>10</v>
      </c>
      <c r="K33" s="24" t="s">
        <v>11</v>
      </c>
      <c r="L33" s="24" t="s">
        <v>12</v>
      </c>
      <c r="M33" s="24" t="s">
        <v>13</v>
      </c>
      <c r="N33" s="24" t="s">
        <v>14</v>
      </c>
    </row>
    <row r="34" spans="1:14" ht="15.75" x14ac:dyDescent="0.25">
      <c r="A34" s="56"/>
      <c r="B34" s="22" t="s">
        <v>15</v>
      </c>
      <c r="C34" s="24" t="s">
        <v>35</v>
      </c>
      <c r="D34" s="24" t="s">
        <v>35</v>
      </c>
      <c r="E34" s="24" t="s">
        <v>35</v>
      </c>
      <c r="F34" s="24" t="s">
        <v>35</v>
      </c>
      <c r="G34" s="24" t="s">
        <v>35</v>
      </c>
      <c r="H34" s="24" t="s">
        <v>35</v>
      </c>
      <c r="I34" s="24" t="s">
        <v>35</v>
      </c>
      <c r="J34" s="24" t="s">
        <v>35</v>
      </c>
      <c r="K34" s="24" t="s">
        <v>35</v>
      </c>
      <c r="L34" s="24" t="s">
        <v>35</v>
      </c>
      <c r="M34" s="24" t="s">
        <v>35</v>
      </c>
      <c r="N34" s="24" t="s">
        <v>35</v>
      </c>
    </row>
    <row r="35" spans="1:14" ht="15.75" x14ac:dyDescent="0.25">
      <c r="A35" s="41" t="s">
        <v>25</v>
      </c>
      <c r="B35" s="22">
        <v>6</v>
      </c>
      <c r="C35" s="25">
        <f>B35/12</f>
        <v>0.5</v>
      </c>
      <c r="D35" s="25">
        <f>B35/12</f>
        <v>0.5</v>
      </c>
      <c r="E35" s="25">
        <f>B35/12</f>
        <v>0.5</v>
      </c>
      <c r="F35" s="25">
        <f>B35/12</f>
        <v>0.5</v>
      </c>
      <c r="G35" s="25">
        <f>B35/12</f>
        <v>0.5</v>
      </c>
      <c r="H35" s="25">
        <f>B35/12</f>
        <v>0.5</v>
      </c>
      <c r="I35" s="25">
        <f>B35/12</f>
        <v>0.5</v>
      </c>
      <c r="J35" s="25">
        <f>B35/12</f>
        <v>0.5</v>
      </c>
      <c r="K35" s="25">
        <f>B35/12</f>
        <v>0.5</v>
      </c>
      <c r="L35" s="25">
        <f>B35/12</f>
        <v>0.5</v>
      </c>
      <c r="M35" s="25">
        <f>B35/12</f>
        <v>0.5</v>
      </c>
      <c r="N35" s="26">
        <f>B35/12</f>
        <v>0.5</v>
      </c>
    </row>
    <row r="36" spans="1:14" ht="15.75" x14ac:dyDescent="0.25">
      <c r="A36" s="41" t="s">
        <v>26</v>
      </c>
      <c r="B36" s="22">
        <v>5.4</v>
      </c>
      <c r="C36" s="25">
        <f>B36/12</f>
        <v>0.45</v>
      </c>
      <c r="D36" s="25">
        <f>B36/12</f>
        <v>0.45</v>
      </c>
      <c r="E36" s="25">
        <f>B36/12</f>
        <v>0.45</v>
      </c>
      <c r="F36" s="25">
        <v>0.45</v>
      </c>
      <c r="G36" s="25">
        <v>0.45</v>
      </c>
      <c r="H36" s="25">
        <v>0.45</v>
      </c>
      <c r="I36" s="25">
        <v>0.45</v>
      </c>
      <c r="J36" s="25">
        <v>0.45</v>
      </c>
      <c r="K36" s="25">
        <v>0.45</v>
      </c>
      <c r="L36" s="25">
        <v>0.45</v>
      </c>
      <c r="M36" s="25">
        <v>0.45</v>
      </c>
      <c r="N36" s="25">
        <v>0.45</v>
      </c>
    </row>
    <row r="37" spans="1:14" ht="15.75" x14ac:dyDescent="0.25">
      <c r="A37" s="41" t="s">
        <v>27</v>
      </c>
      <c r="B37" s="22">
        <v>4.3</v>
      </c>
      <c r="C37" s="25">
        <f>B37/12</f>
        <v>0.35833333333333334</v>
      </c>
      <c r="D37" s="25">
        <f>B37/12</f>
        <v>0.35833333333333334</v>
      </c>
      <c r="E37" s="25">
        <f>B37/12</f>
        <v>0.35833333333333334</v>
      </c>
      <c r="F37" s="25">
        <v>0.36</v>
      </c>
      <c r="G37" s="25">
        <v>0.36</v>
      </c>
      <c r="H37" s="25">
        <v>0.36</v>
      </c>
      <c r="I37" s="25">
        <v>0.36</v>
      </c>
      <c r="J37" s="25">
        <v>0.36</v>
      </c>
      <c r="K37" s="25">
        <v>0.36</v>
      </c>
      <c r="L37" s="25">
        <v>0.36</v>
      </c>
      <c r="M37" s="25">
        <v>0.36</v>
      </c>
      <c r="N37" s="25">
        <v>0.36</v>
      </c>
    </row>
    <row r="38" spans="1:14" ht="15.75" x14ac:dyDescent="0.25">
      <c r="A38" s="41" t="s">
        <v>28</v>
      </c>
      <c r="B38" s="47">
        <v>31.3</v>
      </c>
      <c r="C38" s="25">
        <f>B38/12</f>
        <v>2.6083333333333334</v>
      </c>
      <c r="D38" s="25">
        <f>B38/12</f>
        <v>2.6083333333333334</v>
      </c>
      <c r="E38" s="25">
        <f>B38/12</f>
        <v>2.6083333333333334</v>
      </c>
      <c r="F38" s="25">
        <f>B38/12</f>
        <v>2.6083333333333334</v>
      </c>
      <c r="G38" s="25">
        <f>B38/12</f>
        <v>2.6083333333333334</v>
      </c>
      <c r="H38" s="25">
        <f>B38/12</f>
        <v>2.6083333333333334</v>
      </c>
      <c r="I38" s="25">
        <f>B38/12</f>
        <v>2.6083333333333334</v>
      </c>
      <c r="J38" s="25">
        <f>B38/12</f>
        <v>2.6083333333333334</v>
      </c>
      <c r="K38" s="25">
        <f>B38/12</f>
        <v>2.6083333333333334</v>
      </c>
      <c r="L38" s="25">
        <f>B38/12</f>
        <v>2.6083333333333334</v>
      </c>
      <c r="M38" s="25">
        <f>B38/12</f>
        <v>2.6083333333333334</v>
      </c>
      <c r="N38" s="26">
        <f>B38/12</f>
        <v>2.6083333333333334</v>
      </c>
    </row>
    <row r="39" spans="1:14" ht="15.75" x14ac:dyDescent="0.25">
      <c r="A39" s="41" t="s">
        <v>29</v>
      </c>
      <c r="B39" s="22">
        <v>2.6</v>
      </c>
      <c r="C39" s="25">
        <f>B39/12</f>
        <v>0.21666666666666667</v>
      </c>
      <c r="D39" s="25">
        <f>B39/12</f>
        <v>0.21666666666666667</v>
      </c>
      <c r="E39" s="25">
        <f>B39/12</f>
        <v>0.21666666666666667</v>
      </c>
      <c r="F39" s="25">
        <f>B39/12</f>
        <v>0.21666666666666667</v>
      </c>
      <c r="G39" s="25">
        <f>B39/12</f>
        <v>0.21666666666666667</v>
      </c>
      <c r="H39" s="25">
        <f>B39/12</f>
        <v>0.21666666666666667</v>
      </c>
      <c r="I39" s="25">
        <f>B39/12</f>
        <v>0.21666666666666667</v>
      </c>
      <c r="J39" s="25">
        <f>B39/12</f>
        <v>0.21666666666666667</v>
      </c>
      <c r="K39" s="25">
        <f>B39/12</f>
        <v>0.21666666666666667</v>
      </c>
      <c r="L39" s="25">
        <f>B39/12</f>
        <v>0.21666666666666667</v>
      </c>
      <c r="M39" s="25">
        <f>B39/12</f>
        <v>0.21666666666666667</v>
      </c>
      <c r="N39" s="26">
        <f>B39/12</f>
        <v>0.21666666666666667</v>
      </c>
    </row>
    <row r="40" spans="1:14" ht="60" x14ac:dyDescent="0.25">
      <c r="A40" s="42" t="s">
        <v>43</v>
      </c>
      <c r="B40" s="22">
        <v>8.5</v>
      </c>
      <c r="C40" s="25">
        <f>B40*11.5%</f>
        <v>0.97750000000000004</v>
      </c>
      <c r="D40" s="25">
        <f>B40*11.5%</f>
        <v>0.97750000000000004</v>
      </c>
      <c r="E40" s="25">
        <f>B40*11.5%</f>
        <v>0.97750000000000004</v>
      </c>
      <c r="F40" s="25">
        <f>B40*8.5%</f>
        <v>0.72250000000000003</v>
      </c>
      <c r="G40" s="25">
        <f>B40*8.5%</f>
        <v>0.72250000000000003</v>
      </c>
      <c r="H40" s="25">
        <f>B40*1.8%</f>
        <v>0.15300000000000002</v>
      </c>
      <c r="I40" s="25">
        <f>B40*1.8%</f>
        <v>0.15300000000000002</v>
      </c>
      <c r="J40" s="25">
        <f>B40*1.9%</f>
        <v>0.1615</v>
      </c>
      <c r="K40" s="25">
        <f>B40*8.5%</f>
        <v>0.72250000000000003</v>
      </c>
      <c r="L40" s="25">
        <f>B40*11.5%</f>
        <v>0.97750000000000004</v>
      </c>
      <c r="M40" s="25">
        <f>B40*11.5%</f>
        <v>0.97750000000000004</v>
      </c>
      <c r="N40" s="25">
        <f>B40*11.5%</f>
        <v>0.97750000000000004</v>
      </c>
    </row>
    <row r="41" spans="1:14" ht="45" x14ac:dyDescent="0.25">
      <c r="A41" s="42" t="s">
        <v>44</v>
      </c>
      <c r="B41" s="22">
        <v>46.5</v>
      </c>
      <c r="C41" s="25">
        <f>B41*11.5%</f>
        <v>5.3475000000000001</v>
      </c>
      <c r="D41" s="25">
        <f>B41*11.5%</f>
        <v>5.3475000000000001</v>
      </c>
      <c r="E41" s="25">
        <f>B41*11.5%</f>
        <v>5.3475000000000001</v>
      </c>
      <c r="F41" s="25">
        <f>B41*8.5%</f>
        <v>3.9525000000000001</v>
      </c>
      <c r="G41" s="25">
        <f>B41*8.5%</f>
        <v>3.9525000000000001</v>
      </c>
      <c r="H41" s="25">
        <f>B41*1.8%</f>
        <v>0.83700000000000008</v>
      </c>
      <c r="I41" s="25">
        <f>B41*1.8%</f>
        <v>0.83700000000000008</v>
      </c>
      <c r="J41" s="25">
        <f>B41*1.9%</f>
        <v>0.88349999999999995</v>
      </c>
      <c r="K41" s="25">
        <f>B41*8.5%</f>
        <v>3.9525000000000001</v>
      </c>
      <c r="L41" s="25">
        <f>B41*11.5%</f>
        <v>5.3475000000000001</v>
      </c>
      <c r="M41" s="25">
        <f>B41*11.5%</f>
        <v>5.3475000000000001</v>
      </c>
      <c r="N41" s="25">
        <f>B41*11.5%</f>
        <v>5.3475000000000001</v>
      </c>
    </row>
    <row r="42" spans="1:14" ht="30" x14ac:dyDescent="0.25">
      <c r="A42" s="42" t="s">
        <v>45</v>
      </c>
      <c r="B42" s="22">
        <v>80.5</v>
      </c>
      <c r="C42" s="25">
        <f t="shared" ref="C42:C52" si="13">B42*11.5%</f>
        <v>9.2575000000000003</v>
      </c>
      <c r="D42" s="25">
        <f t="shared" ref="D42:D52" si="14">B42*11.5%</f>
        <v>9.2575000000000003</v>
      </c>
      <c r="E42" s="25">
        <f t="shared" ref="E42:E52" si="15">B42*11.5%</f>
        <v>9.2575000000000003</v>
      </c>
      <c r="F42" s="25">
        <f t="shared" ref="F42:F52" si="16">B42*8.5%</f>
        <v>6.8425000000000002</v>
      </c>
      <c r="G42" s="25">
        <f t="shared" ref="G42:G52" si="17">B42*8.5%</f>
        <v>6.8425000000000002</v>
      </c>
      <c r="H42" s="25">
        <f t="shared" ref="H42:H52" si="18">B42*1.8%</f>
        <v>1.4490000000000001</v>
      </c>
      <c r="I42" s="25">
        <f t="shared" ref="I42:I52" si="19">B42*1.8%</f>
        <v>1.4490000000000001</v>
      </c>
      <c r="J42" s="25">
        <f t="shared" ref="J42:J52" si="20">B42*1.9%</f>
        <v>1.5294999999999999</v>
      </c>
      <c r="K42" s="25">
        <f t="shared" ref="K42:K52" si="21">B42*8.5%</f>
        <v>6.8425000000000002</v>
      </c>
      <c r="L42" s="25">
        <f t="shared" ref="L42:L52" si="22">B42*11.5%</f>
        <v>9.2575000000000003</v>
      </c>
      <c r="M42" s="25">
        <f t="shared" ref="M42:M52" si="23">B42*11.5%</f>
        <v>9.2575000000000003</v>
      </c>
      <c r="N42" s="25">
        <f t="shared" ref="N42:N52" si="24">B42*11.5%</f>
        <v>9.2575000000000003</v>
      </c>
    </row>
    <row r="43" spans="1:14" ht="60" x14ac:dyDescent="0.25">
      <c r="A43" s="36" t="s">
        <v>46</v>
      </c>
      <c r="B43" s="22">
        <v>19</v>
      </c>
      <c r="C43" s="25">
        <f t="shared" si="13"/>
        <v>2.1850000000000001</v>
      </c>
      <c r="D43" s="25">
        <f t="shared" si="14"/>
        <v>2.1850000000000001</v>
      </c>
      <c r="E43" s="25">
        <f t="shared" si="15"/>
        <v>2.1850000000000001</v>
      </c>
      <c r="F43" s="25">
        <f t="shared" si="16"/>
        <v>1.6150000000000002</v>
      </c>
      <c r="G43" s="25">
        <f t="shared" si="17"/>
        <v>1.6150000000000002</v>
      </c>
      <c r="H43" s="25">
        <f t="shared" si="18"/>
        <v>0.34200000000000003</v>
      </c>
      <c r="I43" s="25">
        <f t="shared" si="19"/>
        <v>0.34200000000000003</v>
      </c>
      <c r="J43" s="25">
        <f t="shared" si="20"/>
        <v>0.36099999999999999</v>
      </c>
      <c r="K43" s="25">
        <f t="shared" si="21"/>
        <v>1.6150000000000002</v>
      </c>
      <c r="L43" s="25">
        <f t="shared" si="22"/>
        <v>2.1850000000000001</v>
      </c>
      <c r="M43" s="25">
        <f t="shared" si="23"/>
        <v>2.1850000000000001</v>
      </c>
      <c r="N43" s="25">
        <f t="shared" si="24"/>
        <v>2.1850000000000001</v>
      </c>
    </row>
    <row r="44" spans="1:14" ht="31.5" x14ac:dyDescent="0.25">
      <c r="A44" s="43" t="s">
        <v>47</v>
      </c>
      <c r="B44" s="47">
        <v>80</v>
      </c>
      <c r="C44" s="25">
        <f t="shared" si="13"/>
        <v>9.2000000000000011</v>
      </c>
      <c r="D44" s="25">
        <f t="shared" si="14"/>
        <v>9.2000000000000011</v>
      </c>
      <c r="E44" s="25">
        <f t="shared" si="15"/>
        <v>9.2000000000000011</v>
      </c>
      <c r="F44" s="25">
        <f t="shared" si="16"/>
        <v>6.8000000000000007</v>
      </c>
      <c r="G44" s="25">
        <f t="shared" si="17"/>
        <v>6.8000000000000007</v>
      </c>
      <c r="H44" s="25">
        <f t="shared" si="18"/>
        <v>1.4400000000000002</v>
      </c>
      <c r="I44" s="25">
        <f t="shared" si="19"/>
        <v>1.4400000000000002</v>
      </c>
      <c r="J44" s="25">
        <f t="shared" si="20"/>
        <v>1.52</v>
      </c>
      <c r="K44" s="25">
        <f t="shared" si="21"/>
        <v>6.8000000000000007</v>
      </c>
      <c r="L44" s="25">
        <f t="shared" si="22"/>
        <v>9.2000000000000011</v>
      </c>
      <c r="M44" s="25">
        <f t="shared" si="23"/>
        <v>9.2000000000000011</v>
      </c>
      <c r="N44" s="25">
        <f t="shared" si="24"/>
        <v>9.2000000000000011</v>
      </c>
    </row>
    <row r="45" spans="1:14" ht="30" x14ac:dyDescent="0.25">
      <c r="A45" s="44" t="s">
        <v>48</v>
      </c>
      <c r="B45" s="22">
        <v>14</v>
      </c>
      <c r="C45" s="25">
        <f t="shared" si="13"/>
        <v>1.61</v>
      </c>
      <c r="D45" s="25">
        <f t="shared" si="14"/>
        <v>1.61</v>
      </c>
      <c r="E45" s="25">
        <f t="shared" si="15"/>
        <v>1.61</v>
      </c>
      <c r="F45" s="25">
        <f t="shared" si="16"/>
        <v>1.1900000000000002</v>
      </c>
      <c r="G45" s="25">
        <f t="shared" si="17"/>
        <v>1.1900000000000002</v>
      </c>
      <c r="H45" s="25">
        <f t="shared" si="18"/>
        <v>0.252</v>
      </c>
      <c r="I45" s="25">
        <f t="shared" si="19"/>
        <v>0.252</v>
      </c>
      <c r="J45" s="25">
        <f t="shared" si="20"/>
        <v>0.26600000000000001</v>
      </c>
      <c r="K45" s="25">
        <f t="shared" si="21"/>
        <v>1.1900000000000002</v>
      </c>
      <c r="L45" s="25">
        <f t="shared" si="22"/>
        <v>1.61</v>
      </c>
      <c r="M45" s="25">
        <f t="shared" si="23"/>
        <v>1.61</v>
      </c>
      <c r="N45" s="25">
        <f t="shared" si="24"/>
        <v>1.61</v>
      </c>
    </row>
    <row r="46" spans="1:14" ht="45" x14ac:dyDescent="0.25">
      <c r="A46" s="42" t="s">
        <v>49</v>
      </c>
      <c r="B46" s="22">
        <v>20</v>
      </c>
      <c r="C46" s="25">
        <f t="shared" si="13"/>
        <v>2.3000000000000003</v>
      </c>
      <c r="D46" s="25">
        <f t="shared" si="14"/>
        <v>2.3000000000000003</v>
      </c>
      <c r="E46" s="25">
        <f t="shared" si="15"/>
        <v>2.3000000000000003</v>
      </c>
      <c r="F46" s="25">
        <f t="shared" si="16"/>
        <v>1.7000000000000002</v>
      </c>
      <c r="G46" s="25">
        <f t="shared" si="17"/>
        <v>1.7000000000000002</v>
      </c>
      <c r="H46" s="25">
        <f t="shared" si="18"/>
        <v>0.36000000000000004</v>
      </c>
      <c r="I46" s="25">
        <f t="shared" si="19"/>
        <v>0.36000000000000004</v>
      </c>
      <c r="J46" s="25">
        <f t="shared" si="20"/>
        <v>0.38</v>
      </c>
      <c r="K46" s="25">
        <f t="shared" si="21"/>
        <v>1.7000000000000002</v>
      </c>
      <c r="L46" s="25">
        <f t="shared" si="22"/>
        <v>2.3000000000000003</v>
      </c>
      <c r="M46" s="25">
        <f t="shared" si="23"/>
        <v>2.3000000000000003</v>
      </c>
      <c r="N46" s="25">
        <f t="shared" si="24"/>
        <v>2.3000000000000003</v>
      </c>
    </row>
    <row r="47" spans="1:14" ht="75" x14ac:dyDescent="0.25">
      <c r="A47" s="42" t="s">
        <v>52</v>
      </c>
      <c r="B47" s="22">
        <v>16</v>
      </c>
      <c r="C47" s="25">
        <f t="shared" si="13"/>
        <v>1.84</v>
      </c>
      <c r="D47" s="25">
        <f t="shared" si="14"/>
        <v>1.84</v>
      </c>
      <c r="E47" s="25">
        <f t="shared" si="15"/>
        <v>1.84</v>
      </c>
      <c r="F47" s="25">
        <f t="shared" si="16"/>
        <v>1.36</v>
      </c>
      <c r="G47" s="25">
        <f t="shared" si="17"/>
        <v>1.36</v>
      </c>
      <c r="H47" s="25">
        <f t="shared" si="18"/>
        <v>0.28800000000000003</v>
      </c>
      <c r="I47" s="25">
        <f t="shared" si="19"/>
        <v>0.28800000000000003</v>
      </c>
      <c r="J47" s="25">
        <f t="shared" si="20"/>
        <v>0.30399999999999999</v>
      </c>
      <c r="K47" s="25">
        <f t="shared" si="21"/>
        <v>1.36</v>
      </c>
      <c r="L47" s="25">
        <f t="shared" si="22"/>
        <v>1.84</v>
      </c>
      <c r="M47" s="25">
        <f t="shared" si="23"/>
        <v>1.84</v>
      </c>
      <c r="N47" s="25">
        <f t="shared" si="24"/>
        <v>1.84</v>
      </c>
    </row>
    <row r="48" spans="1:14" ht="75" x14ac:dyDescent="0.25">
      <c r="A48" s="42" t="s">
        <v>53</v>
      </c>
      <c r="B48" s="22">
        <v>9.5</v>
      </c>
      <c r="C48" s="25">
        <f t="shared" si="13"/>
        <v>1.0925</v>
      </c>
      <c r="D48" s="25">
        <f t="shared" si="14"/>
        <v>1.0925</v>
      </c>
      <c r="E48" s="25">
        <f t="shared" si="15"/>
        <v>1.0925</v>
      </c>
      <c r="F48" s="25">
        <f t="shared" si="16"/>
        <v>0.80750000000000011</v>
      </c>
      <c r="G48" s="25">
        <f t="shared" si="17"/>
        <v>0.80750000000000011</v>
      </c>
      <c r="H48" s="25">
        <f t="shared" si="18"/>
        <v>0.17100000000000001</v>
      </c>
      <c r="I48" s="25">
        <f t="shared" si="19"/>
        <v>0.17100000000000001</v>
      </c>
      <c r="J48" s="25">
        <f t="shared" si="20"/>
        <v>0.18049999999999999</v>
      </c>
      <c r="K48" s="25">
        <f t="shared" si="21"/>
        <v>0.80750000000000011</v>
      </c>
      <c r="L48" s="25">
        <f t="shared" si="22"/>
        <v>1.0925</v>
      </c>
      <c r="M48" s="25">
        <f t="shared" si="23"/>
        <v>1.0925</v>
      </c>
      <c r="N48" s="25">
        <f t="shared" si="24"/>
        <v>1.0925</v>
      </c>
    </row>
    <row r="49" spans="1:14" ht="60" x14ac:dyDescent="0.25">
      <c r="A49" s="42" t="s">
        <v>42</v>
      </c>
      <c r="B49" s="22">
        <v>11.6</v>
      </c>
      <c r="C49" s="25">
        <f t="shared" si="13"/>
        <v>1.3340000000000001</v>
      </c>
      <c r="D49" s="25">
        <f t="shared" si="14"/>
        <v>1.3340000000000001</v>
      </c>
      <c r="E49" s="25">
        <f t="shared" si="15"/>
        <v>1.3340000000000001</v>
      </c>
      <c r="F49" s="25">
        <f t="shared" si="16"/>
        <v>0.98599999999999999</v>
      </c>
      <c r="G49" s="25">
        <f t="shared" si="17"/>
        <v>0.98599999999999999</v>
      </c>
      <c r="H49" s="25">
        <f t="shared" si="18"/>
        <v>0.20880000000000001</v>
      </c>
      <c r="I49" s="25">
        <f t="shared" si="19"/>
        <v>0.20880000000000001</v>
      </c>
      <c r="J49" s="25">
        <f t="shared" si="20"/>
        <v>0.22039999999999998</v>
      </c>
      <c r="K49" s="25">
        <f t="shared" si="21"/>
        <v>0.98599999999999999</v>
      </c>
      <c r="L49" s="25">
        <f t="shared" si="22"/>
        <v>1.3340000000000001</v>
      </c>
      <c r="M49" s="25">
        <f t="shared" si="23"/>
        <v>1.3340000000000001</v>
      </c>
      <c r="N49" s="25">
        <f t="shared" si="24"/>
        <v>1.3340000000000001</v>
      </c>
    </row>
    <row r="50" spans="1:14" ht="45" x14ac:dyDescent="0.25">
      <c r="A50" s="42" t="s">
        <v>50</v>
      </c>
      <c r="B50" s="33">
        <v>7.2</v>
      </c>
      <c r="C50" s="25">
        <f t="shared" si="13"/>
        <v>0.82800000000000007</v>
      </c>
      <c r="D50" s="25">
        <f t="shared" si="14"/>
        <v>0.82800000000000007</v>
      </c>
      <c r="E50" s="25">
        <f t="shared" si="15"/>
        <v>0.82800000000000007</v>
      </c>
      <c r="F50" s="25">
        <f t="shared" si="16"/>
        <v>0.6120000000000001</v>
      </c>
      <c r="G50" s="25">
        <f t="shared" si="17"/>
        <v>0.6120000000000001</v>
      </c>
      <c r="H50" s="25">
        <f t="shared" si="18"/>
        <v>0.12960000000000002</v>
      </c>
      <c r="I50" s="25">
        <f t="shared" si="19"/>
        <v>0.12960000000000002</v>
      </c>
      <c r="J50" s="25">
        <f t="shared" si="20"/>
        <v>0.1368</v>
      </c>
      <c r="K50" s="25">
        <f t="shared" si="21"/>
        <v>0.6120000000000001</v>
      </c>
      <c r="L50" s="25">
        <f t="shared" si="22"/>
        <v>0.82800000000000007</v>
      </c>
      <c r="M50" s="25">
        <f t="shared" si="23"/>
        <v>0.82800000000000007</v>
      </c>
      <c r="N50" s="25">
        <f t="shared" si="24"/>
        <v>0.82800000000000007</v>
      </c>
    </row>
    <row r="51" spans="1:14" ht="30" x14ac:dyDescent="0.25">
      <c r="A51" s="42" t="s">
        <v>51</v>
      </c>
      <c r="B51" s="22">
        <v>10.6</v>
      </c>
      <c r="C51" s="25">
        <f t="shared" si="13"/>
        <v>1.2190000000000001</v>
      </c>
      <c r="D51" s="25">
        <f t="shared" si="14"/>
        <v>1.2190000000000001</v>
      </c>
      <c r="E51" s="25">
        <f t="shared" si="15"/>
        <v>1.2190000000000001</v>
      </c>
      <c r="F51" s="25">
        <f t="shared" si="16"/>
        <v>0.90100000000000002</v>
      </c>
      <c r="G51" s="25">
        <f t="shared" si="17"/>
        <v>0.90100000000000002</v>
      </c>
      <c r="H51" s="25">
        <f t="shared" si="18"/>
        <v>0.19080000000000003</v>
      </c>
      <c r="I51" s="25">
        <f t="shared" si="19"/>
        <v>0.19080000000000003</v>
      </c>
      <c r="J51" s="25">
        <f t="shared" si="20"/>
        <v>0.2014</v>
      </c>
      <c r="K51" s="25">
        <f t="shared" si="21"/>
        <v>0.90100000000000002</v>
      </c>
      <c r="L51" s="25">
        <f t="shared" si="22"/>
        <v>1.2190000000000001</v>
      </c>
      <c r="M51" s="25">
        <f t="shared" si="23"/>
        <v>1.2190000000000001</v>
      </c>
      <c r="N51" s="25">
        <f t="shared" si="24"/>
        <v>1.2190000000000001</v>
      </c>
    </row>
    <row r="52" spans="1:14" ht="30" x14ac:dyDescent="0.25">
      <c r="A52" s="38" t="s">
        <v>40</v>
      </c>
      <c r="B52" s="22">
        <v>20</v>
      </c>
      <c r="C52" s="25">
        <f t="shared" si="13"/>
        <v>2.3000000000000003</v>
      </c>
      <c r="D52" s="25">
        <f t="shared" si="14"/>
        <v>2.3000000000000003</v>
      </c>
      <c r="E52" s="25">
        <f t="shared" si="15"/>
        <v>2.3000000000000003</v>
      </c>
      <c r="F52" s="25">
        <f t="shared" si="16"/>
        <v>1.7000000000000002</v>
      </c>
      <c r="G52" s="25">
        <f t="shared" si="17"/>
        <v>1.7000000000000002</v>
      </c>
      <c r="H52" s="25">
        <f t="shared" si="18"/>
        <v>0.36000000000000004</v>
      </c>
      <c r="I52" s="25">
        <f t="shared" si="19"/>
        <v>0.36000000000000004</v>
      </c>
      <c r="J52" s="25">
        <f t="shared" si="20"/>
        <v>0.38</v>
      </c>
      <c r="K52" s="25">
        <f t="shared" si="21"/>
        <v>1.7000000000000002</v>
      </c>
      <c r="L52" s="25">
        <f t="shared" si="22"/>
        <v>2.3000000000000003</v>
      </c>
      <c r="M52" s="25">
        <f t="shared" si="23"/>
        <v>2.3000000000000003</v>
      </c>
      <c r="N52" s="25">
        <f t="shared" si="24"/>
        <v>2.3000000000000003</v>
      </c>
    </row>
    <row r="53" spans="1:14" ht="15.75" x14ac:dyDescent="0.25">
      <c r="A53" s="27" t="s">
        <v>30</v>
      </c>
      <c r="B53" s="28">
        <f t="shared" ref="B53:N53" si="25">SUM(B35:B52)</f>
        <v>393.00000000000006</v>
      </c>
      <c r="C53" s="28">
        <f t="shared" si="25"/>
        <v>43.62433333333334</v>
      </c>
      <c r="D53" s="28">
        <f t="shared" si="25"/>
        <v>43.62433333333334</v>
      </c>
      <c r="E53" s="28">
        <f t="shared" si="25"/>
        <v>43.62433333333334</v>
      </c>
      <c r="F53" s="28">
        <f t="shared" si="25"/>
        <v>33.323999999999998</v>
      </c>
      <c r="G53" s="28">
        <f t="shared" si="25"/>
        <v>33.323999999999998</v>
      </c>
      <c r="H53" s="28">
        <f t="shared" si="25"/>
        <v>10.316199999999998</v>
      </c>
      <c r="I53" s="28">
        <f t="shared" si="25"/>
        <v>10.316199999999998</v>
      </c>
      <c r="J53" s="28">
        <f t="shared" si="25"/>
        <v>10.659599999999999</v>
      </c>
      <c r="K53" s="28">
        <f t="shared" si="25"/>
        <v>33.323999999999998</v>
      </c>
      <c r="L53" s="28">
        <f t="shared" si="25"/>
        <v>43.626000000000005</v>
      </c>
      <c r="M53" s="28">
        <f t="shared" si="25"/>
        <v>43.626000000000005</v>
      </c>
      <c r="N53" s="28">
        <f t="shared" si="25"/>
        <v>43.626000000000005</v>
      </c>
    </row>
    <row r="56" spans="1:14" ht="15.75" x14ac:dyDescent="0.25">
      <c r="A56" s="55" t="s">
        <v>0</v>
      </c>
      <c r="B56" s="55"/>
      <c r="C56" s="55"/>
      <c r="D56" s="55"/>
      <c r="E56" s="55"/>
      <c r="F56" s="55"/>
      <c r="G56" s="55"/>
      <c r="H56" s="55"/>
      <c r="I56" s="55"/>
      <c r="J56" s="55"/>
      <c r="K56" s="55"/>
      <c r="L56" s="55"/>
      <c r="M56" s="55"/>
      <c r="N56" s="55"/>
    </row>
    <row r="57" spans="1:14" ht="15.75" x14ac:dyDescent="0.25">
      <c r="A57" s="55" t="s">
        <v>58</v>
      </c>
      <c r="B57" s="55"/>
      <c r="C57" s="55"/>
      <c r="D57" s="55"/>
      <c r="E57" s="55"/>
      <c r="F57" s="55"/>
      <c r="G57" s="55"/>
      <c r="H57" s="55"/>
      <c r="I57" s="55"/>
      <c r="J57" s="55"/>
      <c r="K57" s="55"/>
      <c r="L57" s="55"/>
      <c r="M57" s="55"/>
      <c r="N57" s="55"/>
    </row>
    <row r="58" spans="1:14" ht="15.75" x14ac:dyDescent="0.25">
      <c r="A58" s="55"/>
      <c r="B58" s="55"/>
      <c r="C58" s="55"/>
      <c r="D58" s="55"/>
      <c r="E58" s="55"/>
      <c r="F58" s="55"/>
      <c r="G58" s="55"/>
      <c r="H58" s="55"/>
      <c r="I58" s="55"/>
      <c r="J58" s="55"/>
      <c r="K58" s="55"/>
      <c r="L58" s="55"/>
      <c r="M58" s="55"/>
      <c r="N58" s="55"/>
    </row>
    <row r="59" spans="1:14" ht="15.75" x14ac:dyDescent="0.25">
      <c r="A59" s="20"/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</row>
    <row r="60" spans="1:14" ht="15.75" x14ac:dyDescent="0.25">
      <c r="A60" s="56" t="s">
        <v>1</v>
      </c>
      <c r="B60" s="22" t="s">
        <v>24</v>
      </c>
      <c r="C60" s="24" t="s">
        <v>3</v>
      </c>
      <c r="D60" s="24" t="s">
        <v>4</v>
      </c>
      <c r="E60" s="24" t="s">
        <v>5</v>
      </c>
      <c r="F60" s="24" t="s">
        <v>6</v>
      </c>
      <c r="G60" s="24" t="s">
        <v>7</v>
      </c>
      <c r="H60" s="24" t="s">
        <v>8</v>
      </c>
      <c r="I60" s="24" t="s">
        <v>9</v>
      </c>
      <c r="J60" s="24" t="s">
        <v>10</v>
      </c>
      <c r="K60" s="24" t="s">
        <v>11</v>
      </c>
      <c r="L60" s="24" t="s">
        <v>12</v>
      </c>
      <c r="M60" s="24" t="s">
        <v>13</v>
      </c>
      <c r="N60" s="24" t="s">
        <v>14</v>
      </c>
    </row>
    <row r="61" spans="1:14" ht="15.75" x14ac:dyDescent="0.25">
      <c r="A61" s="56"/>
      <c r="B61" s="22" t="s">
        <v>15</v>
      </c>
      <c r="C61" s="24" t="s">
        <v>35</v>
      </c>
      <c r="D61" s="24" t="s">
        <v>35</v>
      </c>
      <c r="E61" s="24" t="s">
        <v>35</v>
      </c>
      <c r="F61" s="24" t="s">
        <v>35</v>
      </c>
      <c r="G61" s="24" t="s">
        <v>35</v>
      </c>
      <c r="H61" s="24" t="s">
        <v>35</v>
      </c>
      <c r="I61" s="24" t="s">
        <v>35</v>
      </c>
      <c r="J61" s="24" t="s">
        <v>35</v>
      </c>
      <c r="K61" s="24" t="s">
        <v>35</v>
      </c>
      <c r="L61" s="24" t="s">
        <v>35</v>
      </c>
      <c r="M61" s="24" t="s">
        <v>35</v>
      </c>
      <c r="N61" s="24" t="s">
        <v>35</v>
      </c>
    </row>
    <row r="62" spans="1:14" ht="15.75" x14ac:dyDescent="0.25">
      <c r="A62" s="41" t="s">
        <v>25</v>
      </c>
      <c r="B62" s="22">
        <v>6</v>
      </c>
      <c r="C62" s="25">
        <f>B62/12</f>
        <v>0.5</v>
      </c>
      <c r="D62" s="25">
        <f>B62/12</f>
        <v>0.5</v>
      </c>
      <c r="E62" s="25">
        <f>B62/12</f>
        <v>0.5</v>
      </c>
      <c r="F62" s="25">
        <f>B62/12</f>
        <v>0.5</v>
      </c>
      <c r="G62" s="25">
        <f>B62/12</f>
        <v>0.5</v>
      </c>
      <c r="H62" s="25">
        <f>B62/12</f>
        <v>0.5</v>
      </c>
      <c r="I62" s="25">
        <f>B62/12</f>
        <v>0.5</v>
      </c>
      <c r="J62" s="25">
        <f>B62/12</f>
        <v>0.5</v>
      </c>
      <c r="K62" s="25">
        <f>B62/12</f>
        <v>0.5</v>
      </c>
      <c r="L62" s="25">
        <f>B62/12</f>
        <v>0.5</v>
      </c>
      <c r="M62" s="25">
        <f>B62/12</f>
        <v>0.5</v>
      </c>
      <c r="N62" s="26">
        <f>B62/12</f>
        <v>0.5</v>
      </c>
    </row>
    <row r="63" spans="1:14" ht="15.75" x14ac:dyDescent="0.25">
      <c r="A63" s="41" t="s">
        <v>26</v>
      </c>
      <c r="B63" s="22">
        <v>5.4</v>
      </c>
      <c r="C63" s="25">
        <f>B63/12</f>
        <v>0.45</v>
      </c>
      <c r="D63" s="25">
        <f>B63/12</f>
        <v>0.45</v>
      </c>
      <c r="E63" s="25">
        <f>B63/12</f>
        <v>0.45</v>
      </c>
      <c r="F63" s="25">
        <v>0.45</v>
      </c>
      <c r="G63" s="25">
        <v>0.45</v>
      </c>
      <c r="H63" s="25">
        <v>0.45</v>
      </c>
      <c r="I63" s="25">
        <v>0.45</v>
      </c>
      <c r="J63" s="25">
        <v>0.45</v>
      </c>
      <c r="K63" s="25">
        <v>0.45</v>
      </c>
      <c r="L63" s="25">
        <v>0.45</v>
      </c>
      <c r="M63" s="25">
        <v>0.45</v>
      </c>
      <c r="N63" s="25">
        <v>0.45</v>
      </c>
    </row>
    <row r="64" spans="1:14" ht="15.75" x14ac:dyDescent="0.25">
      <c r="A64" s="41" t="s">
        <v>27</v>
      </c>
      <c r="B64" s="22">
        <v>4.3</v>
      </c>
      <c r="C64" s="25">
        <f>B64/12</f>
        <v>0.35833333333333334</v>
      </c>
      <c r="D64" s="25">
        <f>B64/12</f>
        <v>0.35833333333333334</v>
      </c>
      <c r="E64" s="25">
        <f>B64/12</f>
        <v>0.35833333333333334</v>
      </c>
      <c r="F64" s="25">
        <v>0.36</v>
      </c>
      <c r="G64" s="25">
        <v>0.36</v>
      </c>
      <c r="H64" s="25">
        <v>0.36</v>
      </c>
      <c r="I64" s="25">
        <v>0.36</v>
      </c>
      <c r="J64" s="25">
        <v>0.36</v>
      </c>
      <c r="K64" s="25">
        <v>0.36</v>
      </c>
      <c r="L64" s="25">
        <v>0.36</v>
      </c>
      <c r="M64" s="25">
        <v>0.36</v>
      </c>
      <c r="N64" s="25">
        <v>0.36</v>
      </c>
    </row>
    <row r="65" spans="1:14" ht="15.75" x14ac:dyDescent="0.25">
      <c r="A65" s="41" t="s">
        <v>28</v>
      </c>
      <c r="B65" s="47">
        <v>31.3</v>
      </c>
      <c r="C65" s="25">
        <f>B65/12</f>
        <v>2.6083333333333334</v>
      </c>
      <c r="D65" s="25">
        <f>B65/12</f>
        <v>2.6083333333333334</v>
      </c>
      <c r="E65" s="25">
        <f>B65/12</f>
        <v>2.6083333333333334</v>
      </c>
      <c r="F65" s="25">
        <f>B65/12</f>
        <v>2.6083333333333334</v>
      </c>
      <c r="G65" s="25">
        <f>B65/12</f>
        <v>2.6083333333333334</v>
      </c>
      <c r="H65" s="25">
        <f>B65/12</f>
        <v>2.6083333333333334</v>
      </c>
      <c r="I65" s="25">
        <f>B65/12</f>
        <v>2.6083333333333334</v>
      </c>
      <c r="J65" s="25">
        <f>B65/12</f>
        <v>2.6083333333333334</v>
      </c>
      <c r="K65" s="25">
        <f>B65/12</f>
        <v>2.6083333333333334</v>
      </c>
      <c r="L65" s="25">
        <f>B65/12</f>
        <v>2.6083333333333334</v>
      </c>
      <c r="M65" s="25">
        <f>B65/12</f>
        <v>2.6083333333333334</v>
      </c>
      <c r="N65" s="26">
        <f>B65/12</f>
        <v>2.6083333333333334</v>
      </c>
    </row>
    <row r="66" spans="1:14" ht="15.75" x14ac:dyDescent="0.25">
      <c r="A66" s="41" t="s">
        <v>29</v>
      </c>
      <c r="B66" s="22">
        <v>2.6</v>
      </c>
      <c r="C66" s="25">
        <f>B66/12</f>
        <v>0.21666666666666667</v>
      </c>
      <c r="D66" s="25">
        <f>B66/12</f>
        <v>0.21666666666666667</v>
      </c>
      <c r="E66" s="25">
        <f>B66/12</f>
        <v>0.21666666666666667</v>
      </c>
      <c r="F66" s="25">
        <f>B66/12</f>
        <v>0.21666666666666667</v>
      </c>
      <c r="G66" s="25">
        <f>B66/12</f>
        <v>0.21666666666666667</v>
      </c>
      <c r="H66" s="25">
        <f>B66/12</f>
        <v>0.21666666666666667</v>
      </c>
      <c r="I66" s="25">
        <f>B66/12</f>
        <v>0.21666666666666667</v>
      </c>
      <c r="J66" s="25">
        <f>B66/12</f>
        <v>0.21666666666666667</v>
      </c>
      <c r="K66" s="25">
        <f>B66/12</f>
        <v>0.21666666666666667</v>
      </c>
      <c r="L66" s="25">
        <f>B66/12</f>
        <v>0.21666666666666667</v>
      </c>
      <c r="M66" s="25">
        <f>B66/12</f>
        <v>0.21666666666666667</v>
      </c>
      <c r="N66" s="26">
        <f>B66/12</f>
        <v>0.21666666666666667</v>
      </c>
    </row>
    <row r="67" spans="1:14" ht="60" x14ac:dyDescent="0.25">
      <c r="A67" s="42" t="s">
        <v>43</v>
      </c>
      <c r="B67" s="22">
        <v>8.5</v>
      </c>
      <c r="C67" s="25">
        <f>B67*11.5%</f>
        <v>0.97750000000000004</v>
      </c>
      <c r="D67" s="25">
        <f>B67*11.5%</f>
        <v>0.97750000000000004</v>
      </c>
      <c r="E67" s="25">
        <f>B67*11.5%</f>
        <v>0.97750000000000004</v>
      </c>
      <c r="F67" s="25">
        <f>B67*8.5%</f>
        <v>0.72250000000000003</v>
      </c>
      <c r="G67" s="25">
        <f>B67*8.5%</f>
        <v>0.72250000000000003</v>
      </c>
      <c r="H67" s="25">
        <f>B67*1.8%</f>
        <v>0.15300000000000002</v>
      </c>
      <c r="I67" s="25">
        <f>B67*1.8%</f>
        <v>0.15300000000000002</v>
      </c>
      <c r="J67" s="25">
        <f>B67*1.9%</f>
        <v>0.1615</v>
      </c>
      <c r="K67" s="25">
        <f>B67*8.5%</f>
        <v>0.72250000000000003</v>
      </c>
      <c r="L67" s="25">
        <f>B67*11.5%</f>
        <v>0.97750000000000004</v>
      </c>
      <c r="M67" s="25">
        <f>B67*11.5%</f>
        <v>0.97750000000000004</v>
      </c>
      <c r="N67" s="25">
        <f>B67*11.5%</f>
        <v>0.97750000000000004</v>
      </c>
    </row>
    <row r="68" spans="1:14" ht="45" x14ac:dyDescent="0.25">
      <c r="A68" s="42" t="s">
        <v>44</v>
      </c>
      <c r="B68" s="22">
        <v>46.5</v>
      </c>
      <c r="C68" s="25">
        <f>B68*11.5%</f>
        <v>5.3475000000000001</v>
      </c>
      <c r="D68" s="25">
        <f>B68*11.5%</f>
        <v>5.3475000000000001</v>
      </c>
      <c r="E68" s="25">
        <f>B68*11.5%</f>
        <v>5.3475000000000001</v>
      </c>
      <c r="F68" s="25">
        <f>B68*8.5%</f>
        <v>3.9525000000000001</v>
      </c>
      <c r="G68" s="25">
        <f>B68*8.5%</f>
        <v>3.9525000000000001</v>
      </c>
      <c r="H68" s="25">
        <f>B68*1.8%</f>
        <v>0.83700000000000008</v>
      </c>
      <c r="I68" s="25">
        <f>B68*1.8%</f>
        <v>0.83700000000000008</v>
      </c>
      <c r="J68" s="25">
        <f>B68*1.9%</f>
        <v>0.88349999999999995</v>
      </c>
      <c r="K68" s="25">
        <f>B68*8.5%</f>
        <v>3.9525000000000001</v>
      </c>
      <c r="L68" s="25">
        <f>B68*11.5%</f>
        <v>5.3475000000000001</v>
      </c>
      <c r="M68" s="25">
        <f>B68*11.5%</f>
        <v>5.3475000000000001</v>
      </c>
      <c r="N68" s="25">
        <f>B68*11.5%</f>
        <v>5.3475000000000001</v>
      </c>
    </row>
    <row r="69" spans="1:14" ht="30" x14ac:dyDescent="0.25">
      <c r="A69" s="42" t="s">
        <v>45</v>
      </c>
      <c r="B69" s="22">
        <v>80.5</v>
      </c>
      <c r="C69" s="25">
        <f t="shared" ref="C69:C79" si="26">B69*11.5%</f>
        <v>9.2575000000000003</v>
      </c>
      <c r="D69" s="25">
        <f t="shared" ref="D69:D79" si="27">B69*11.5%</f>
        <v>9.2575000000000003</v>
      </c>
      <c r="E69" s="25">
        <f t="shared" ref="E69:E79" si="28">B69*11.5%</f>
        <v>9.2575000000000003</v>
      </c>
      <c r="F69" s="25">
        <f t="shared" ref="F69:F79" si="29">B69*8.5%</f>
        <v>6.8425000000000002</v>
      </c>
      <c r="G69" s="25">
        <f t="shared" ref="G69:G79" si="30">B69*8.5%</f>
        <v>6.8425000000000002</v>
      </c>
      <c r="H69" s="25">
        <f t="shared" ref="H69:H79" si="31">B69*1.8%</f>
        <v>1.4490000000000001</v>
      </c>
      <c r="I69" s="25">
        <f t="shared" ref="I69:I79" si="32">B69*1.8%</f>
        <v>1.4490000000000001</v>
      </c>
      <c r="J69" s="25">
        <f t="shared" ref="J69:J79" si="33">B69*1.9%</f>
        <v>1.5294999999999999</v>
      </c>
      <c r="K69" s="25">
        <f t="shared" ref="K69:K79" si="34">B69*8.5%</f>
        <v>6.8425000000000002</v>
      </c>
      <c r="L69" s="25">
        <f t="shared" ref="L69:L79" si="35">B69*11.5%</f>
        <v>9.2575000000000003</v>
      </c>
      <c r="M69" s="25">
        <f t="shared" ref="M69:M79" si="36">B69*11.5%</f>
        <v>9.2575000000000003</v>
      </c>
      <c r="N69" s="25">
        <f t="shared" ref="N69:N79" si="37">B69*11.5%</f>
        <v>9.2575000000000003</v>
      </c>
    </row>
    <row r="70" spans="1:14" ht="60" x14ac:dyDescent="0.25">
      <c r="A70" s="36" t="s">
        <v>46</v>
      </c>
      <c r="B70" s="22">
        <v>19</v>
      </c>
      <c r="C70" s="25">
        <f t="shared" si="26"/>
        <v>2.1850000000000001</v>
      </c>
      <c r="D70" s="25">
        <f t="shared" si="27"/>
        <v>2.1850000000000001</v>
      </c>
      <c r="E70" s="25">
        <f t="shared" si="28"/>
        <v>2.1850000000000001</v>
      </c>
      <c r="F70" s="25">
        <f t="shared" si="29"/>
        <v>1.6150000000000002</v>
      </c>
      <c r="G70" s="25">
        <f t="shared" si="30"/>
        <v>1.6150000000000002</v>
      </c>
      <c r="H70" s="25">
        <f t="shared" si="31"/>
        <v>0.34200000000000003</v>
      </c>
      <c r="I70" s="25">
        <f t="shared" si="32"/>
        <v>0.34200000000000003</v>
      </c>
      <c r="J70" s="25">
        <f t="shared" si="33"/>
        <v>0.36099999999999999</v>
      </c>
      <c r="K70" s="25">
        <f t="shared" si="34"/>
        <v>1.6150000000000002</v>
      </c>
      <c r="L70" s="25">
        <f t="shared" si="35"/>
        <v>2.1850000000000001</v>
      </c>
      <c r="M70" s="25">
        <f t="shared" si="36"/>
        <v>2.1850000000000001</v>
      </c>
      <c r="N70" s="25">
        <f t="shared" si="37"/>
        <v>2.1850000000000001</v>
      </c>
    </row>
    <row r="71" spans="1:14" ht="31.5" x14ac:dyDescent="0.25">
      <c r="A71" s="43" t="s">
        <v>47</v>
      </c>
      <c r="B71" s="47">
        <v>80</v>
      </c>
      <c r="C71" s="25">
        <f t="shared" si="26"/>
        <v>9.2000000000000011</v>
      </c>
      <c r="D71" s="25">
        <f t="shared" si="27"/>
        <v>9.2000000000000011</v>
      </c>
      <c r="E71" s="25">
        <f t="shared" si="28"/>
        <v>9.2000000000000011</v>
      </c>
      <c r="F71" s="25">
        <f t="shared" si="29"/>
        <v>6.8000000000000007</v>
      </c>
      <c r="G71" s="25">
        <f t="shared" si="30"/>
        <v>6.8000000000000007</v>
      </c>
      <c r="H71" s="25">
        <f t="shared" si="31"/>
        <v>1.4400000000000002</v>
      </c>
      <c r="I71" s="25">
        <f t="shared" si="32"/>
        <v>1.4400000000000002</v>
      </c>
      <c r="J71" s="25">
        <f t="shared" si="33"/>
        <v>1.52</v>
      </c>
      <c r="K71" s="25">
        <f t="shared" si="34"/>
        <v>6.8000000000000007</v>
      </c>
      <c r="L71" s="25">
        <f t="shared" si="35"/>
        <v>9.2000000000000011</v>
      </c>
      <c r="M71" s="25">
        <f t="shared" si="36"/>
        <v>9.2000000000000011</v>
      </c>
      <c r="N71" s="25">
        <f t="shared" si="37"/>
        <v>9.2000000000000011</v>
      </c>
    </row>
    <row r="72" spans="1:14" ht="30" x14ac:dyDescent="0.25">
      <c r="A72" s="44" t="s">
        <v>48</v>
      </c>
      <c r="B72" s="22">
        <v>14</v>
      </c>
      <c r="C72" s="25">
        <f t="shared" si="26"/>
        <v>1.61</v>
      </c>
      <c r="D72" s="25">
        <f t="shared" si="27"/>
        <v>1.61</v>
      </c>
      <c r="E72" s="25">
        <f t="shared" si="28"/>
        <v>1.61</v>
      </c>
      <c r="F72" s="25">
        <f t="shared" si="29"/>
        <v>1.1900000000000002</v>
      </c>
      <c r="G72" s="25">
        <f t="shared" si="30"/>
        <v>1.1900000000000002</v>
      </c>
      <c r="H72" s="25">
        <f t="shared" si="31"/>
        <v>0.252</v>
      </c>
      <c r="I72" s="25">
        <f t="shared" si="32"/>
        <v>0.252</v>
      </c>
      <c r="J72" s="25">
        <f t="shared" si="33"/>
        <v>0.26600000000000001</v>
      </c>
      <c r="K72" s="25">
        <f t="shared" si="34"/>
        <v>1.1900000000000002</v>
      </c>
      <c r="L72" s="25">
        <f t="shared" si="35"/>
        <v>1.61</v>
      </c>
      <c r="M72" s="25">
        <f t="shared" si="36"/>
        <v>1.61</v>
      </c>
      <c r="N72" s="25">
        <f t="shared" si="37"/>
        <v>1.61</v>
      </c>
    </row>
    <row r="73" spans="1:14" ht="45" x14ac:dyDescent="0.25">
      <c r="A73" s="42" t="s">
        <v>49</v>
      </c>
      <c r="B73" s="22">
        <v>20</v>
      </c>
      <c r="C73" s="25">
        <f t="shared" si="26"/>
        <v>2.3000000000000003</v>
      </c>
      <c r="D73" s="25">
        <f t="shared" si="27"/>
        <v>2.3000000000000003</v>
      </c>
      <c r="E73" s="25">
        <f t="shared" si="28"/>
        <v>2.3000000000000003</v>
      </c>
      <c r="F73" s="25">
        <f t="shared" si="29"/>
        <v>1.7000000000000002</v>
      </c>
      <c r="G73" s="25">
        <f t="shared" si="30"/>
        <v>1.7000000000000002</v>
      </c>
      <c r="H73" s="25">
        <f t="shared" si="31"/>
        <v>0.36000000000000004</v>
      </c>
      <c r="I73" s="25">
        <f t="shared" si="32"/>
        <v>0.36000000000000004</v>
      </c>
      <c r="J73" s="25">
        <f t="shared" si="33"/>
        <v>0.38</v>
      </c>
      <c r="K73" s="25">
        <f t="shared" si="34"/>
        <v>1.7000000000000002</v>
      </c>
      <c r="L73" s="25">
        <f t="shared" si="35"/>
        <v>2.3000000000000003</v>
      </c>
      <c r="M73" s="25">
        <f t="shared" si="36"/>
        <v>2.3000000000000003</v>
      </c>
      <c r="N73" s="25">
        <f t="shared" si="37"/>
        <v>2.3000000000000003</v>
      </c>
    </row>
    <row r="74" spans="1:14" ht="75" x14ac:dyDescent="0.25">
      <c r="A74" s="42" t="s">
        <v>52</v>
      </c>
      <c r="B74" s="22">
        <v>16</v>
      </c>
      <c r="C74" s="25">
        <f t="shared" si="26"/>
        <v>1.84</v>
      </c>
      <c r="D74" s="25">
        <f t="shared" si="27"/>
        <v>1.84</v>
      </c>
      <c r="E74" s="25">
        <f t="shared" si="28"/>
        <v>1.84</v>
      </c>
      <c r="F74" s="25">
        <f t="shared" si="29"/>
        <v>1.36</v>
      </c>
      <c r="G74" s="25">
        <f t="shared" si="30"/>
        <v>1.36</v>
      </c>
      <c r="H74" s="25">
        <f t="shared" si="31"/>
        <v>0.28800000000000003</v>
      </c>
      <c r="I74" s="25">
        <f t="shared" si="32"/>
        <v>0.28800000000000003</v>
      </c>
      <c r="J74" s="25">
        <f t="shared" si="33"/>
        <v>0.30399999999999999</v>
      </c>
      <c r="K74" s="25">
        <f t="shared" si="34"/>
        <v>1.36</v>
      </c>
      <c r="L74" s="25">
        <f t="shared" si="35"/>
        <v>1.84</v>
      </c>
      <c r="M74" s="25">
        <f t="shared" si="36"/>
        <v>1.84</v>
      </c>
      <c r="N74" s="25">
        <f t="shared" si="37"/>
        <v>1.84</v>
      </c>
    </row>
    <row r="75" spans="1:14" ht="75" x14ac:dyDescent="0.25">
      <c r="A75" s="42" t="s">
        <v>53</v>
      </c>
      <c r="B75" s="22">
        <v>9.5</v>
      </c>
      <c r="C75" s="25">
        <f t="shared" si="26"/>
        <v>1.0925</v>
      </c>
      <c r="D75" s="25">
        <f t="shared" si="27"/>
        <v>1.0925</v>
      </c>
      <c r="E75" s="25">
        <f t="shared" si="28"/>
        <v>1.0925</v>
      </c>
      <c r="F75" s="25">
        <f t="shared" si="29"/>
        <v>0.80750000000000011</v>
      </c>
      <c r="G75" s="25">
        <f t="shared" si="30"/>
        <v>0.80750000000000011</v>
      </c>
      <c r="H75" s="25">
        <f t="shared" si="31"/>
        <v>0.17100000000000001</v>
      </c>
      <c r="I75" s="25">
        <f t="shared" si="32"/>
        <v>0.17100000000000001</v>
      </c>
      <c r="J75" s="25">
        <f t="shared" si="33"/>
        <v>0.18049999999999999</v>
      </c>
      <c r="K75" s="25">
        <f t="shared" si="34"/>
        <v>0.80750000000000011</v>
      </c>
      <c r="L75" s="25">
        <f t="shared" si="35"/>
        <v>1.0925</v>
      </c>
      <c r="M75" s="25">
        <f t="shared" si="36"/>
        <v>1.0925</v>
      </c>
      <c r="N75" s="25">
        <f t="shared" si="37"/>
        <v>1.0925</v>
      </c>
    </row>
    <row r="76" spans="1:14" ht="60" x14ac:dyDescent="0.25">
      <c r="A76" s="42" t="s">
        <v>42</v>
      </c>
      <c r="B76" s="22">
        <v>11.6</v>
      </c>
      <c r="C76" s="25">
        <f t="shared" si="26"/>
        <v>1.3340000000000001</v>
      </c>
      <c r="D76" s="25">
        <f t="shared" si="27"/>
        <v>1.3340000000000001</v>
      </c>
      <c r="E76" s="25">
        <f t="shared" si="28"/>
        <v>1.3340000000000001</v>
      </c>
      <c r="F76" s="25">
        <f t="shared" si="29"/>
        <v>0.98599999999999999</v>
      </c>
      <c r="G76" s="25">
        <f t="shared" si="30"/>
        <v>0.98599999999999999</v>
      </c>
      <c r="H76" s="25">
        <f t="shared" si="31"/>
        <v>0.20880000000000001</v>
      </c>
      <c r="I76" s="25">
        <f t="shared" si="32"/>
        <v>0.20880000000000001</v>
      </c>
      <c r="J76" s="25">
        <f t="shared" si="33"/>
        <v>0.22039999999999998</v>
      </c>
      <c r="K76" s="25">
        <f t="shared" si="34"/>
        <v>0.98599999999999999</v>
      </c>
      <c r="L76" s="25">
        <f t="shared" si="35"/>
        <v>1.3340000000000001</v>
      </c>
      <c r="M76" s="25">
        <f t="shared" si="36"/>
        <v>1.3340000000000001</v>
      </c>
      <c r="N76" s="25">
        <f t="shared" si="37"/>
        <v>1.3340000000000001</v>
      </c>
    </row>
    <row r="77" spans="1:14" ht="45" x14ac:dyDescent="0.25">
      <c r="A77" s="42" t="s">
        <v>50</v>
      </c>
      <c r="B77" s="33">
        <v>7.2</v>
      </c>
      <c r="C77" s="25">
        <f t="shared" si="26"/>
        <v>0.82800000000000007</v>
      </c>
      <c r="D77" s="25">
        <f t="shared" si="27"/>
        <v>0.82800000000000007</v>
      </c>
      <c r="E77" s="25">
        <f t="shared" si="28"/>
        <v>0.82800000000000007</v>
      </c>
      <c r="F77" s="25">
        <f t="shared" si="29"/>
        <v>0.6120000000000001</v>
      </c>
      <c r="G77" s="25">
        <f t="shared" si="30"/>
        <v>0.6120000000000001</v>
      </c>
      <c r="H77" s="25">
        <f t="shared" si="31"/>
        <v>0.12960000000000002</v>
      </c>
      <c r="I77" s="25">
        <f t="shared" si="32"/>
        <v>0.12960000000000002</v>
      </c>
      <c r="J77" s="25">
        <f t="shared" si="33"/>
        <v>0.1368</v>
      </c>
      <c r="K77" s="25">
        <f t="shared" si="34"/>
        <v>0.6120000000000001</v>
      </c>
      <c r="L77" s="25">
        <f t="shared" si="35"/>
        <v>0.82800000000000007</v>
      </c>
      <c r="M77" s="25">
        <f t="shared" si="36"/>
        <v>0.82800000000000007</v>
      </c>
      <c r="N77" s="25">
        <f t="shared" si="37"/>
        <v>0.82800000000000007</v>
      </c>
    </row>
    <row r="78" spans="1:14" ht="30" x14ac:dyDescent="0.25">
      <c r="A78" s="42" t="s">
        <v>51</v>
      </c>
      <c r="B78" s="22">
        <v>10.6</v>
      </c>
      <c r="C78" s="25">
        <f t="shared" si="26"/>
        <v>1.2190000000000001</v>
      </c>
      <c r="D78" s="25">
        <f t="shared" si="27"/>
        <v>1.2190000000000001</v>
      </c>
      <c r="E78" s="25">
        <f t="shared" si="28"/>
        <v>1.2190000000000001</v>
      </c>
      <c r="F78" s="25">
        <f t="shared" si="29"/>
        <v>0.90100000000000002</v>
      </c>
      <c r="G78" s="25">
        <f t="shared" si="30"/>
        <v>0.90100000000000002</v>
      </c>
      <c r="H78" s="25">
        <f t="shared" si="31"/>
        <v>0.19080000000000003</v>
      </c>
      <c r="I78" s="25">
        <f t="shared" si="32"/>
        <v>0.19080000000000003</v>
      </c>
      <c r="J78" s="25">
        <f t="shared" si="33"/>
        <v>0.2014</v>
      </c>
      <c r="K78" s="25">
        <f t="shared" si="34"/>
        <v>0.90100000000000002</v>
      </c>
      <c r="L78" s="25">
        <f t="shared" si="35"/>
        <v>1.2190000000000001</v>
      </c>
      <c r="M78" s="25">
        <f t="shared" si="36"/>
        <v>1.2190000000000001</v>
      </c>
      <c r="N78" s="25">
        <f t="shared" si="37"/>
        <v>1.2190000000000001</v>
      </c>
    </row>
    <row r="79" spans="1:14" ht="30" x14ac:dyDescent="0.25">
      <c r="A79" s="38" t="s">
        <v>40</v>
      </c>
      <c r="B79" s="22">
        <v>20</v>
      </c>
      <c r="C79" s="25">
        <f t="shared" si="26"/>
        <v>2.3000000000000003</v>
      </c>
      <c r="D79" s="25">
        <f t="shared" si="27"/>
        <v>2.3000000000000003</v>
      </c>
      <c r="E79" s="25">
        <f t="shared" si="28"/>
        <v>2.3000000000000003</v>
      </c>
      <c r="F79" s="25">
        <f t="shared" si="29"/>
        <v>1.7000000000000002</v>
      </c>
      <c r="G79" s="25">
        <f t="shared" si="30"/>
        <v>1.7000000000000002</v>
      </c>
      <c r="H79" s="25">
        <f t="shared" si="31"/>
        <v>0.36000000000000004</v>
      </c>
      <c r="I79" s="25">
        <f t="shared" si="32"/>
        <v>0.36000000000000004</v>
      </c>
      <c r="J79" s="25">
        <f t="shared" si="33"/>
        <v>0.38</v>
      </c>
      <c r="K79" s="25">
        <f t="shared" si="34"/>
        <v>1.7000000000000002</v>
      </c>
      <c r="L79" s="25">
        <f t="shared" si="35"/>
        <v>2.3000000000000003</v>
      </c>
      <c r="M79" s="25">
        <f t="shared" si="36"/>
        <v>2.3000000000000003</v>
      </c>
      <c r="N79" s="25">
        <f t="shared" si="37"/>
        <v>2.3000000000000003</v>
      </c>
    </row>
    <row r="80" spans="1:14" ht="15.75" x14ac:dyDescent="0.25">
      <c r="A80" s="27" t="s">
        <v>30</v>
      </c>
      <c r="B80" s="28">
        <f t="shared" ref="B80:N80" si="38">SUM(B62:B79)</f>
        <v>393.00000000000006</v>
      </c>
      <c r="C80" s="28">
        <f t="shared" si="38"/>
        <v>43.62433333333334</v>
      </c>
      <c r="D80" s="28">
        <f t="shared" si="38"/>
        <v>43.62433333333334</v>
      </c>
      <c r="E80" s="28">
        <f t="shared" si="38"/>
        <v>43.62433333333334</v>
      </c>
      <c r="F80" s="28">
        <f t="shared" si="38"/>
        <v>33.323999999999998</v>
      </c>
      <c r="G80" s="28">
        <f t="shared" si="38"/>
        <v>33.323999999999998</v>
      </c>
      <c r="H80" s="28">
        <f t="shared" si="38"/>
        <v>10.316199999999998</v>
      </c>
      <c r="I80" s="28">
        <f t="shared" si="38"/>
        <v>10.316199999999998</v>
      </c>
      <c r="J80" s="28">
        <f t="shared" si="38"/>
        <v>10.659599999999999</v>
      </c>
      <c r="K80" s="28">
        <f t="shared" si="38"/>
        <v>33.323999999999998</v>
      </c>
      <c r="L80" s="28">
        <f t="shared" si="38"/>
        <v>43.626000000000005</v>
      </c>
      <c r="M80" s="28">
        <f t="shared" si="38"/>
        <v>43.626000000000005</v>
      </c>
      <c r="N80" s="28">
        <f t="shared" si="38"/>
        <v>43.626000000000005</v>
      </c>
    </row>
  </sheetData>
  <mergeCells count="14">
    <mergeCell ref="A56:N56"/>
    <mergeCell ref="A57:N57"/>
    <mergeCell ref="A58:N58"/>
    <mergeCell ref="A60:A61"/>
    <mergeCell ref="A29:N29"/>
    <mergeCell ref="A30:N30"/>
    <mergeCell ref="A31:N31"/>
    <mergeCell ref="A33:A34"/>
    <mergeCell ref="D28:E28"/>
    <mergeCell ref="K1:N1"/>
    <mergeCell ref="A2:N2"/>
    <mergeCell ref="A3:N3"/>
    <mergeCell ref="A4:N4"/>
    <mergeCell ref="A6:A7"/>
  </mergeCells>
  <pageMargins left="0.70866141732283472" right="0.70866141732283472" top="0.74803149606299213" bottom="0.74803149606299213" header="0.31496062992125984" footer="0.31496062992125984"/>
  <pageSetup paperSize="9" scale="7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Качанова М.М.</dc:creator>
  <cp:lastModifiedBy>Литке</cp:lastModifiedBy>
  <cp:lastPrinted>2015-11-03T08:18:46Z</cp:lastPrinted>
  <dcterms:created xsi:type="dcterms:W3CDTF">2011-02-02T11:06:05Z</dcterms:created>
  <dcterms:modified xsi:type="dcterms:W3CDTF">2021-10-20T03:34:20Z</dcterms:modified>
</cp:coreProperties>
</file>