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36" i="1" l="1"/>
  <c r="K111" i="1"/>
  <c r="J111" i="1"/>
  <c r="I111" i="1"/>
  <c r="H111" i="1"/>
  <c r="G111" i="1"/>
  <c r="F111" i="1"/>
  <c r="E111" i="1"/>
  <c r="D111" i="1"/>
  <c r="K110" i="1"/>
  <c r="J110" i="1"/>
  <c r="I110" i="1"/>
  <c r="H110" i="1"/>
  <c r="G110" i="1"/>
  <c r="F110" i="1"/>
  <c r="E110" i="1"/>
  <c r="D110" i="1"/>
  <c r="K109" i="1"/>
  <c r="J109" i="1"/>
  <c r="I109" i="1"/>
  <c r="H109" i="1"/>
  <c r="G109" i="1"/>
  <c r="F109" i="1"/>
  <c r="E109" i="1"/>
  <c r="D109" i="1"/>
  <c r="C109" i="1"/>
  <c r="K107" i="1"/>
  <c r="J107" i="1"/>
  <c r="I107" i="1"/>
  <c r="H107" i="1"/>
  <c r="G107" i="1"/>
  <c r="F107" i="1"/>
  <c r="E107" i="1"/>
  <c r="D107" i="1"/>
  <c r="K106" i="1"/>
  <c r="J106" i="1"/>
  <c r="I106" i="1"/>
  <c r="H106" i="1"/>
  <c r="G106" i="1"/>
  <c r="F106" i="1"/>
  <c r="E106" i="1"/>
  <c r="D106" i="1"/>
  <c r="K105" i="1"/>
  <c r="J105" i="1"/>
  <c r="I105" i="1"/>
  <c r="H105" i="1"/>
  <c r="G105" i="1"/>
  <c r="F105" i="1"/>
  <c r="E105" i="1"/>
  <c r="D105" i="1"/>
  <c r="K104" i="1"/>
  <c r="J104" i="1"/>
  <c r="I104" i="1"/>
  <c r="H104" i="1"/>
  <c r="G104" i="1"/>
  <c r="F104" i="1"/>
  <c r="E104" i="1"/>
  <c r="D104" i="1"/>
  <c r="K103" i="1"/>
  <c r="J103" i="1"/>
  <c r="I103" i="1"/>
  <c r="H103" i="1"/>
  <c r="G103" i="1"/>
  <c r="F103" i="1"/>
  <c r="E103" i="1"/>
  <c r="D103" i="1"/>
  <c r="K102" i="1"/>
  <c r="J102" i="1"/>
  <c r="I102" i="1"/>
  <c r="H102" i="1"/>
  <c r="G102" i="1"/>
  <c r="F102" i="1"/>
  <c r="E102" i="1"/>
  <c r="D102" i="1"/>
  <c r="C100" i="1"/>
  <c r="C108" i="1" s="1"/>
  <c r="K99" i="1"/>
  <c r="J99" i="1"/>
  <c r="I99" i="1"/>
  <c r="H99" i="1"/>
  <c r="G99" i="1"/>
  <c r="F99" i="1"/>
  <c r="E99" i="1"/>
  <c r="D99" i="1"/>
  <c r="K98" i="1"/>
  <c r="J98" i="1"/>
  <c r="I98" i="1"/>
  <c r="H98" i="1"/>
  <c r="G98" i="1"/>
  <c r="F98" i="1"/>
  <c r="E98" i="1"/>
  <c r="D98" i="1"/>
  <c r="K97" i="1"/>
  <c r="J97" i="1"/>
  <c r="I97" i="1"/>
  <c r="H97" i="1"/>
  <c r="G97" i="1"/>
  <c r="F97" i="1"/>
  <c r="E97" i="1"/>
  <c r="D97" i="1"/>
  <c r="K96" i="1"/>
  <c r="J96" i="1"/>
  <c r="I96" i="1"/>
  <c r="H96" i="1"/>
  <c r="G96" i="1"/>
  <c r="F96" i="1"/>
  <c r="E96" i="1"/>
  <c r="D96" i="1"/>
  <c r="K95" i="1"/>
  <c r="J95" i="1"/>
  <c r="I95" i="1"/>
  <c r="H95" i="1"/>
  <c r="G95" i="1"/>
  <c r="F95" i="1"/>
  <c r="E95" i="1"/>
  <c r="D95" i="1"/>
  <c r="J93" i="1"/>
  <c r="H93" i="1"/>
  <c r="F93" i="1"/>
  <c r="D93" i="1"/>
  <c r="C93" i="1"/>
  <c r="K93" i="1" s="1"/>
  <c r="K92" i="1"/>
  <c r="J92" i="1"/>
  <c r="I92" i="1"/>
  <c r="H92" i="1"/>
  <c r="G92" i="1"/>
  <c r="F92" i="1"/>
  <c r="E92" i="1"/>
  <c r="D92" i="1"/>
  <c r="K91" i="1"/>
  <c r="J91" i="1"/>
  <c r="I91" i="1"/>
  <c r="H91" i="1"/>
  <c r="G91" i="1"/>
  <c r="F91" i="1"/>
  <c r="E91" i="1"/>
  <c r="D91" i="1"/>
  <c r="K90" i="1"/>
  <c r="J90" i="1"/>
  <c r="I90" i="1"/>
  <c r="H90" i="1"/>
  <c r="G90" i="1"/>
  <c r="F90" i="1"/>
  <c r="E90" i="1"/>
  <c r="D90" i="1"/>
  <c r="K89" i="1"/>
  <c r="J89" i="1"/>
  <c r="I89" i="1"/>
  <c r="H89" i="1"/>
  <c r="G89" i="1"/>
  <c r="F89" i="1"/>
  <c r="E89" i="1"/>
  <c r="D89" i="1"/>
  <c r="K88" i="1"/>
  <c r="J88" i="1"/>
  <c r="I88" i="1"/>
  <c r="H88" i="1"/>
  <c r="G88" i="1"/>
  <c r="F88" i="1"/>
  <c r="E88" i="1"/>
  <c r="D88" i="1"/>
  <c r="C86" i="1"/>
  <c r="J86" i="1" s="1"/>
  <c r="K85" i="1"/>
  <c r="J85" i="1"/>
  <c r="I85" i="1"/>
  <c r="H85" i="1"/>
  <c r="G85" i="1"/>
  <c r="F85" i="1"/>
  <c r="E85" i="1"/>
  <c r="D85" i="1"/>
  <c r="K84" i="1"/>
  <c r="J84" i="1"/>
  <c r="I84" i="1"/>
  <c r="H84" i="1"/>
  <c r="G84" i="1"/>
  <c r="F84" i="1"/>
  <c r="E84" i="1"/>
  <c r="D84" i="1"/>
  <c r="K83" i="1"/>
  <c r="J83" i="1"/>
  <c r="I83" i="1"/>
  <c r="H83" i="1"/>
  <c r="G83" i="1"/>
  <c r="F83" i="1"/>
  <c r="E83" i="1"/>
  <c r="D83" i="1"/>
  <c r="K82" i="1"/>
  <c r="J82" i="1"/>
  <c r="I82" i="1"/>
  <c r="H82" i="1"/>
  <c r="G82" i="1"/>
  <c r="F82" i="1"/>
  <c r="E82" i="1"/>
  <c r="D82" i="1"/>
  <c r="J80" i="1"/>
  <c r="H80" i="1"/>
  <c r="F80" i="1"/>
  <c r="D80" i="1"/>
  <c r="C80" i="1"/>
  <c r="K80" i="1" s="1"/>
  <c r="K73" i="1"/>
  <c r="J73" i="1"/>
  <c r="I73" i="1"/>
  <c r="H73" i="1"/>
  <c r="G73" i="1"/>
  <c r="F73" i="1"/>
  <c r="E73" i="1"/>
  <c r="D73" i="1"/>
  <c r="K72" i="1"/>
  <c r="J72" i="1"/>
  <c r="I72" i="1"/>
  <c r="H72" i="1"/>
  <c r="G72" i="1"/>
  <c r="F72" i="1"/>
  <c r="E72" i="1"/>
  <c r="D72" i="1"/>
  <c r="K71" i="1"/>
  <c r="J71" i="1"/>
  <c r="I71" i="1"/>
  <c r="H71" i="1"/>
  <c r="G71" i="1"/>
  <c r="F71" i="1"/>
  <c r="E71" i="1"/>
  <c r="D71" i="1"/>
  <c r="C71" i="1"/>
  <c r="K69" i="1"/>
  <c r="J69" i="1"/>
  <c r="I69" i="1"/>
  <c r="H69" i="1"/>
  <c r="G69" i="1"/>
  <c r="F69" i="1"/>
  <c r="E69" i="1"/>
  <c r="D69" i="1"/>
  <c r="K68" i="1"/>
  <c r="J68" i="1"/>
  <c r="I68" i="1"/>
  <c r="H68" i="1"/>
  <c r="G68" i="1"/>
  <c r="F68" i="1"/>
  <c r="E68" i="1"/>
  <c r="D68" i="1"/>
  <c r="K67" i="1"/>
  <c r="J67" i="1"/>
  <c r="I67" i="1"/>
  <c r="H67" i="1"/>
  <c r="G67" i="1"/>
  <c r="F67" i="1"/>
  <c r="E67" i="1"/>
  <c r="D67" i="1"/>
  <c r="K66" i="1"/>
  <c r="J66" i="1"/>
  <c r="I66" i="1"/>
  <c r="H66" i="1"/>
  <c r="G66" i="1"/>
  <c r="F66" i="1"/>
  <c r="E66" i="1"/>
  <c r="D66" i="1"/>
  <c r="K65" i="1"/>
  <c r="J65" i="1"/>
  <c r="I65" i="1"/>
  <c r="H65" i="1"/>
  <c r="G65" i="1"/>
  <c r="F65" i="1"/>
  <c r="E65" i="1"/>
  <c r="D65" i="1"/>
  <c r="K64" i="1"/>
  <c r="J64" i="1"/>
  <c r="I64" i="1"/>
  <c r="H64" i="1"/>
  <c r="G64" i="1"/>
  <c r="F64" i="1"/>
  <c r="E64" i="1"/>
  <c r="D64" i="1"/>
  <c r="C62" i="1"/>
  <c r="C70" i="1" s="1"/>
  <c r="K61" i="1"/>
  <c r="J61" i="1"/>
  <c r="I61" i="1"/>
  <c r="H61" i="1"/>
  <c r="G61" i="1"/>
  <c r="F61" i="1"/>
  <c r="E61" i="1"/>
  <c r="D61" i="1"/>
  <c r="K60" i="1"/>
  <c r="J60" i="1"/>
  <c r="I60" i="1"/>
  <c r="H60" i="1"/>
  <c r="G60" i="1"/>
  <c r="F60" i="1"/>
  <c r="E60" i="1"/>
  <c r="D60" i="1"/>
  <c r="K59" i="1"/>
  <c r="J59" i="1"/>
  <c r="I59" i="1"/>
  <c r="H59" i="1"/>
  <c r="G59" i="1"/>
  <c r="F59" i="1"/>
  <c r="E59" i="1"/>
  <c r="D59" i="1"/>
  <c r="K58" i="1"/>
  <c r="J58" i="1"/>
  <c r="I58" i="1"/>
  <c r="H58" i="1"/>
  <c r="G58" i="1"/>
  <c r="F58" i="1"/>
  <c r="E58" i="1"/>
  <c r="D58" i="1"/>
  <c r="K57" i="1"/>
  <c r="J57" i="1"/>
  <c r="I57" i="1"/>
  <c r="H57" i="1"/>
  <c r="G57" i="1"/>
  <c r="F57" i="1"/>
  <c r="E57" i="1"/>
  <c r="D57" i="1"/>
  <c r="J55" i="1"/>
  <c r="H55" i="1"/>
  <c r="F55" i="1"/>
  <c r="D55" i="1"/>
  <c r="C55" i="1"/>
  <c r="K55" i="1" s="1"/>
  <c r="K54" i="1"/>
  <c r="J54" i="1"/>
  <c r="I54" i="1"/>
  <c r="H54" i="1"/>
  <c r="G54" i="1"/>
  <c r="F54" i="1"/>
  <c r="E54" i="1"/>
  <c r="D54" i="1"/>
  <c r="K53" i="1"/>
  <c r="J53" i="1"/>
  <c r="I53" i="1"/>
  <c r="H53" i="1"/>
  <c r="G53" i="1"/>
  <c r="F53" i="1"/>
  <c r="E53" i="1"/>
  <c r="D53" i="1"/>
  <c r="K52" i="1"/>
  <c r="J52" i="1"/>
  <c r="I52" i="1"/>
  <c r="H52" i="1"/>
  <c r="G52" i="1"/>
  <c r="F52" i="1"/>
  <c r="E52" i="1"/>
  <c r="D52" i="1"/>
  <c r="K51" i="1"/>
  <c r="J51" i="1"/>
  <c r="I51" i="1"/>
  <c r="H51" i="1"/>
  <c r="G51" i="1"/>
  <c r="F51" i="1"/>
  <c r="E51" i="1"/>
  <c r="D51" i="1"/>
  <c r="K50" i="1"/>
  <c r="J50" i="1"/>
  <c r="I50" i="1"/>
  <c r="H50" i="1"/>
  <c r="G50" i="1"/>
  <c r="F50" i="1"/>
  <c r="E50" i="1"/>
  <c r="D50" i="1"/>
  <c r="C48" i="1"/>
  <c r="J48" i="1" s="1"/>
  <c r="K47" i="1"/>
  <c r="J47" i="1"/>
  <c r="I47" i="1"/>
  <c r="H47" i="1"/>
  <c r="G47" i="1"/>
  <c r="F47" i="1"/>
  <c r="E47" i="1"/>
  <c r="D47" i="1"/>
  <c r="K46" i="1"/>
  <c r="J46" i="1"/>
  <c r="I46" i="1"/>
  <c r="H46" i="1"/>
  <c r="G46" i="1"/>
  <c r="F46" i="1"/>
  <c r="E46" i="1"/>
  <c r="D46" i="1"/>
  <c r="K45" i="1"/>
  <c r="J45" i="1"/>
  <c r="I45" i="1"/>
  <c r="H45" i="1"/>
  <c r="G45" i="1"/>
  <c r="F45" i="1"/>
  <c r="E45" i="1"/>
  <c r="D45" i="1"/>
  <c r="K44" i="1"/>
  <c r="J44" i="1"/>
  <c r="I44" i="1"/>
  <c r="H44" i="1"/>
  <c r="G44" i="1"/>
  <c r="F44" i="1"/>
  <c r="E44" i="1"/>
  <c r="D44" i="1"/>
  <c r="J42" i="1"/>
  <c r="H42" i="1"/>
  <c r="F42" i="1"/>
  <c r="D42" i="1"/>
  <c r="C42" i="1"/>
  <c r="K42" i="1" s="1"/>
  <c r="C33" i="1"/>
  <c r="C24" i="1"/>
  <c r="C17" i="1"/>
  <c r="K108" i="1" l="1"/>
  <c r="I108" i="1"/>
  <c r="G108" i="1"/>
  <c r="E108" i="1"/>
  <c r="J108" i="1"/>
  <c r="H108" i="1"/>
  <c r="F108" i="1"/>
  <c r="D108" i="1"/>
  <c r="C112" i="1"/>
  <c r="E86" i="1"/>
  <c r="G86" i="1"/>
  <c r="I86" i="1"/>
  <c r="K86" i="1"/>
  <c r="E100" i="1"/>
  <c r="G100" i="1"/>
  <c r="I100" i="1"/>
  <c r="K100" i="1"/>
  <c r="E80" i="1"/>
  <c r="G80" i="1"/>
  <c r="I80" i="1"/>
  <c r="D86" i="1"/>
  <c r="F86" i="1"/>
  <c r="H86" i="1"/>
  <c r="E93" i="1"/>
  <c r="G93" i="1"/>
  <c r="I93" i="1"/>
  <c r="D100" i="1"/>
  <c r="F100" i="1"/>
  <c r="H100" i="1"/>
  <c r="J100" i="1"/>
  <c r="K70" i="1"/>
  <c r="I70" i="1"/>
  <c r="G70" i="1"/>
  <c r="E70" i="1"/>
  <c r="J70" i="1"/>
  <c r="H70" i="1"/>
  <c r="F70" i="1"/>
  <c r="D70" i="1"/>
  <c r="C74" i="1"/>
  <c r="E48" i="1"/>
  <c r="G48" i="1"/>
  <c r="I48" i="1"/>
  <c r="K48" i="1"/>
  <c r="E62" i="1"/>
  <c r="G62" i="1"/>
  <c r="I62" i="1"/>
  <c r="K62" i="1"/>
  <c r="E42" i="1"/>
  <c r="G42" i="1"/>
  <c r="I42" i="1"/>
  <c r="D48" i="1"/>
  <c r="F48" i="1"/>
  <c r="H48" i="1"/>
  <c r="E55" i="1"/>
  <c r="G55" i="1"/>
  <c r="I55" i="1"/>
  <c r="D62" i="1"/>
  <c r="F62" i="1"/>
  <c r="H62" i="1"/>
  <c r="J62" i="1"/>
  <c r="K112" i="1" l="1"/>
  <c r="I112" i="1"/>
  <c r="G112" i="1"/>
  <c r="E112" i="1"/>
  <c r="J112" i="1"/>
  <c r="H112" i="1"/>
  <c r="F112" i="1"/>
  <c r="D112" i="1"/>
  <c r="K74" i="1"/>
  <c r="I74" i="1"/>
  <c r="G74" i="1"/>
  <c r="E74" i="1"/>
  <c r="J74" i="1"/>
  <c r="H74" i="1"/>
  <c r="F74" i="1"/>
  <c r="D74" i="1"/>
  <c r="C4" i="1" l="1"/>
  <c r="C10" i="1"/>
  <c r="D31" i="1"/>
  <c r="E31" i="1"/>
  <c r="F31" i="1"/>
  <c r="G31" i="1"/>
  <c r="H31" i="1"/>
  <c r="I31" i="1"/>
  <c r="J31" i="1"/>
  <c r="K31" i="1"/>
  <c r="D23" i="1"/>
  <c r="E23" i="1"/>
  <c r="F23" i="1"/>
  <c r="G23" i="1"/>
  <c r="H23" i="1"/>
  <c r="I23" i="1"/>
  <c r="J23" i="1"/>
  <c r="K23" i="1"/>
  <c r="D22" i="1"/>
  <c r="E22" i="1"/>
  <c r="F22" i="1"/>
  <c r="G22" i="1"/>
  <c r="H22" i="1"/>
  <c r="I22" i="1"/>
  <c r="J22" i="1"/>
  <c r="K22" i="1"/>
  <c r="D24" i="1"/>
  <c r="E24" i="1"/>
  <c r="F24" i="1"/>
  <c r="G24" i="1"/>
  <c r="H24" i="1"/>
  <c r="I24" i="1"/>
  <c r="J24" i="1"/>
  <c r="K24" i="1"/>
  <c r="D26" i="1"/>
  <c r="E26" i="1"/>
  <c r="F26" i="1"/>
  <c r="G26" i="1"/>
  <c r="H26" i="1"/>
  <c r="I26" i="1"/>
  <c r="J26" i="1"/>
  <c r="K26" i="1"/>
  <c r="D27" i="1"/>
  <c r="E27" i="1"/>
  <c r="F27" i="1"/>
  <c r="G27" i="1"/>
  <c r="H27" i="1"/>
  <c r="I27" i="1"/>
  <c r="J27" i="1"/>
  <c r="K27" i="1"/>
  <c r="D28" i="1"/>
  <c r="E28" i="1"/>
  <c r="F28" i="1"/>
  <c r="G28" i="1"/>
  <c r="H28" i="1"/>
  <c r="I28" i="1"/>
  <c r="J28" i="1"/>
  <c r="K28" i="1"/>
  <c r="D29" i="1"/>
  <c r="E29" i="1"/>
  <c r="F29" i="1"/>
  <c r="G29" i="1"/>
  <c r="H29" i="1"/>
  <c r="I29" i="1"/>
  <c r="J29" i="1"/>
  <c r="K29" i="1"/>
  <c r="D30" i="1"/>
  <c r="E30" i="1"/>
  <c r="F30" i="1"/>
  <c r="G30" i="1"/>
  <c r="H30" i="1"/>
  <c r="I30" i="1"/>
  <c r="J30" i="1"/>
  <c r="K30" i="1"/>
  <c r="D19" i="1"/>
  <c r="E19" i="1"/>
  <c r="F19" i="1"/>
  <c r="G19" i="1"/>
  <c r="H19" i="1"/>
  <c r="I19" i="1"/>
  <c r="J19" i="1"/>
  <c r="K19" i="1"/>
  <c r="D20" i="1"/>
  <c r="E20" i="1"/>
  <c r="F20" i="1"/>
  <c r="G20" i="1"/>
  <c r="H20" i="1"/>
  <c r="I20" i="1"/>
  <c r="J20" i="1"/>
  <c r="K20" i="1"/>
  <c r="D21" i="1"/>
  <c r="E21" i="1"/>
  <c r="F21" i="1"/>
  <c r="G21" i="1"/>
  <c r="H21" i="1"/>
  <c r="I21" i="1"/>
  <c r="J21" i="1"/>
  <c r="K21" i="1"/>
  <c r="D17" i="1"/>
  <c r="E17" i="1"/>
  <c r="F17" i="1"/>
  <c r="G17" i="1"/>
  <c r="H17" i="1"/>
  <c r="I17" i="1"/>
  <c r="J17" i="1"/>
  <c r="K17" i="1"/>
  <c r="C32" i="1" l="1"/>
  <c r="D12" i="1"/>
  <c r="E12" i="1"/>
  <c r="F12" i="1"/>
  <c r="G12" i="1"/>
  <c r="H12" i="1"/>
  <c r="I12" i="1"/>
  <c r="J12" i="1"/>
  <c r="K12" i="1"/>
  <c r="D13" i="1"/>
  <c r="E13" i="1"/>
  <c r="F13" i="1"/>
  <c r="G13" i="1"/>
  <c r="H13" i="1"/>
  <c r="I13" i="1"/>
  <c r="J13" i="1"/>
  <c r="K13" i="1"/>
  <c r="D14" i="1"/>
  <c r="E14" i="1"/>
  <c r="F14" i="1"/>
  <c r="G14" i="1"/>
  <c r="H14" i="1"/>
  <c r="I14" i="1"/>
  <c r="J14" i="1"/>
  <c r="K14" i="1"/>
  <c r="D15" i="1"/>
  <c r="E15" i="1"/>
  <c r="F15" i="1"/>
  <c r="G15" i="1"/>
  <c r="H15" i="1"/>
  <c r="I15" i="1"/>
  <c r="J15" i="1"/>
  <c r="K15" i="1"/>
  <c r="D16" i="1"/>
  <c r="E16" i="1"/>
  <c r="F16" i="1"/>
  <c r="G16" i="1"/>
  <c r="H16" i="1"/>
  <c r="I16" i="1"/>
  <c r="J16" i="1"/>
  <c r="K16" i="1"/>
  <c r="D6" i="1"/>
  <c r="E6" i="1"/>
  <c r="F6" i="1"/>
  <c r="G6" i="1"/>
  <c r="H6" i="1"/>
  <c r="I6" i="1"/>
  <c r="J6" i="1"/>
  <c r="K6" i="1"/>
  <c r="D7" i="1"/>
  <c r="E7" i="1"/>
  <c r="F7" i="1"/>
  <c r="G7" i="1"/>
  <c r="H7" i="1"/>
  <c r="I7" i="1"/>
  <c r="J7" i="1"/>
  <c r="K7" i="1"/>
  <c r="D8" i="1"/>
  <c r="E8" i="1"/>
  <c r="F8" i="1"/>
  <c r="G8" i="1"/>
  <c r="H8" i="1"/>
  <c r="I8" i="1"/>
  <c r="J8" i="1"/>
  <c r="K8" i="1"/>
  <c r="D9" i="1"/>
  <c r="E9" i="1"/>
  <c r="F9" i="1"/>
  <c r="G9" i="1"/>
  <c r="H9" i="1"/>
  <c r="I9" i="1"/>
  <c r="J9" i="1"/>
  <c r="K9" i="1"/>
  <c r="D10" i="1"/>
  <c r="E10" i="1"/>
  <c r="F10" i="1"/>
  <c r="G10" i="1"/>
  <c r="H10" i="1"/>
  <c r="I10" i="1"/>
  <c r="J10" i="1"/>
  <c r="K10" i="1"/>
  <c r="K35" i="1" l="1"/>
  <c r="J35" i="1"/>
  <c r="I35" i="1"/>
  <c r="H35" i="1"/>
  <c r="G35" i="1"/>
  <c r="F35" i="1"/>
  <c r="E35" i="1"/>
  <c r="D35" i="1"/>
  <c r="K34" i="1"/>
  <c r="K33" i="1" s="1"/>
  <c r="J34" i="1"/>
  <c r="J33" i="1" s="1"/>
  <c r="I34" i="1"/>
  <c r="I33" i="1" s="1"/>
  <c r="H34" i="1"/>
  <c r="H33" i="1" s="1"/>
  <c r="G34" i="1"/>
  <c r="G33" i="1" s="1"/>
  <c r="F34" i="1"/>
  <c r="F33" i="1" s="1"/>
  <c r="E34" i="1"/>
  <c r="E33" i="1" s="1"/>
  <c r="D34" i="1"/>
  <c r="D33" i="1" s="1"/>
  <c r="K4" i="1" l="1"/>
  <c r="D4" i="1"/>
  <c r="E4" i="1"/>
  <c r="F4" i="1"/>
  <c r="G4" i="1"/>
  <c r="H4" i="1"/>
  <c r="I4" i="1"/>
  <c r="J4" i="1"/>
  <c r="K36" i="1" l="1"/>
  <c r="J36" i="1"/>
  <c r="I36" i="1"/>
  <c r="H36" i="1"/>
  <c r="G36" i="1"/>
  <c r="F36" i="1"/>
  <c r="E36" i="1"/>
  <c r="D36" i="1"/>
  <c r="K32" i="1"/>
  <c r="J32" i="1"/>
  <c r="I32" i="1"/>
  <c r="H32" i="1"/>
  <c r="G32" i="1"/>
  <c r="F32" i="1"/>
  <c r="E32" i="1"/>
  <c r="D32" i="1"/>
</calcChain>
</file>

<file path=xl/sharedStrings.xml><?xml version="1.0" encoding="utf-8"?>
<sst xmlns="http://schemas.openxmlformats.org/spreadsheetml/2006/main" count="154" uniqueCount="51">
  <si>
    <t>уголь всего: (тонн)</t>
  </si>
  <si>
    <t>январь (тонн)</t>
  </si>
  <si>
    <t>февраль (тонн)</t>
  </si>
  <si>
    <t>март (тонн)</t>
  </si>
  <si>
    <t>апрель (тонн)</t>
  </si>
  <si>
    <t>май (тонн)</t>
  </si>
  <si>
    <t>октябрь (тонн)</t>
  </si>
  <si>
    <t>ноябрь (тонн)</t>
  </si>
  <si>
    <t>декабрь (тонн)</t>
  </si>
  <si>
    <t>1.</t>
  </si>
  <si>
    <t>в т.ч.</t>
  </si>
  <si>
    <t>2.</t>
  </si>
  <si>
    <t>3.</t>
  </si>
  <si>
    <t>Уголь на отопление. По бюджетным учреждениям. Всего:</t>
  </si>
  <si>
    <t>6.</t>
  </si>
  <si>
    <t>МУП "Дирекция заказчика по содержанию и ремонту жилья"</t>
  </si>
  <si>
    <t>ИП "Сальников ЮМ"</t>
  </si>
  <si>
    <t>Итого:</t>
  </si>
  <si>
    <t>Приложение 4 к постановлению администрации района         №______от __________</t>
  </si>
  <si>
    <t xml:space="preserve">МБОУ «Серебропольская средняя общеобразовательная школа»                                              Всего: </t>
  </si>
  <si>
    <t>МБОУ «Серебропольская СОШ» для МОУ «Лебединская СОШ»</t>
  </si>
  <si>
    <t>МОУ «Серебропольская ООШ» для  с.Хорошее</t>
  </si>
  <si>
    <t>МБОУ «Серебропольская СОШ» для МОУ ДОД д/сад «Ласточка»</t>
  </si>
  <si>
    <t>МБОУ «Серебропольская СОШ» для МДОУ Лебединский д/сад «Солнышко»</t>
  </si>
  <si>
    <t>МБОУ «Табунская средняя общеобразовательная школа» Всего:</t>
  </si>
  <si>
    <t>МБОУ «Табунская СОШ» для МОУ «Граничная ООШ»</t>
  </si>
  <si>
    <t>МБОУ «Табунская СОШ» для МОУ «Новокиевская ООШ»</t>
  </si>
  <si>
    <t xml:space="preserve">МБОУ «Табунская СОШ» для МОУ «Самборская ООШ» </t>
  </si>
  <si>
    <t>МБОУ «Табунская СОШ» для МДОУ д/сад «Светлячок» с.Камышенка</t>
  </si>
  <si>
    <t>МБДОУ «Табунский детский сад «Огонек»                                          Всего:</t>
  </si>
  <si>
    <t>4.</t>
  </si>
  <si>
    <t>Администрация Алтайского сельсовета                                     Всего:</t>
  </si>
  <si>
    <t>Администрация Алтайского сельсовета</t>
  </si>
  <si>
    <t>МБУК «Алтайский ЦСДК»</t>
  </si>
  <si>
    <t>МБУК «Камышенский ЦСДК»</t>
  </si>
  <si>
    <t>5.</t>
  </si>
  <si>
    <t>Администрация Серебропольского сельсовета                     Всего:</t>
  </si>
  <si>
    <t>Администрация Серебропольского сельсовета</t>
  </si>
  <si>
    <t>ЦСДК с. Николаевка</t>
  </si>
  <si>
    <t>Хорошее ДК</t>
  </si>
  <si>
    <t>МБУК «Серебропольский ЦСДК»</t>
  </si>
  <si>
    <t>Успенка ДК</t>
  </si>
  <si>
    <t>Администрация Табунского сельсовета                                  Всего:</t>
  </si>
  <si>
    <t>7.</t>
  </si>
  <si>
    <t>МБУДО «Центр дополнительного образования детей»                                              Всего:</t>
  </si>
  <si>
    <t>8.</t>
  </si>
  <si>
    <t>Администрация Лебединского сельсовета                                     Всего:</t>
  </si>
  <si>
    <t>Лимит расхода топлива (уголь) организациям и учреждениям, финансируемым из районного бюджета на 2022 год.</t>
  </si>
  <si>
    <t>Лимит расхода топлива (уголь) организациям и учреждениям, финансируемым из районного бюджета на плановый 2023  год</t>
  </si>
  <si>
    <t>Лимит расхода топлива (уголь) организациям и учреждениям, финансируемым из районного бюджета на плановый 2024  год</t>
  </si>
  <si>
    <t>Администрация Табунского района: в т.ч.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</si>
</sst>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/>
    <xf numFmtId="164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 shrinkToFi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wrapText="1" shrinkToFit="1"/>
    </xf>
    <xf numFmtId="0" fontId="6" fillId="2" borderId="1" xfId="0" applyFont="1" applyFill="1" applyBorder="1" applyAlignment="1">
      <alignment wrapText="1" shrinkToFi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 shrinkToFi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tabSelected="1" view="pageLayout" topLeftCell="A30" zoomScaleNormal="100" workbookViewId="0">
      <selection activeCell="A41" sqref="A41"/>
    </sheetView>
  </sheetViews>
  <sheetFormatPr defaultRowHeight="15" x14ac:dyDescent="0.25"/>
  <cols>
    <col min="2" max="2" width="27.85546875" customWidth="1"/>
    <col min="3" max="3" width="11.42578125" customWidth="1"/>
    <col min="4" max="4" width="9.140625" customWidth="1"/>
  </cols>
  <sheetData>
    <row r="1" spans="1:14" ht="47.25" customHeight="1" x14ac:dyDescent="0.25">
      <c r="A1" s="8"/>
      <c r="B1" s="8"/>
      <c r="C1" s="8"/>
      <c r="D1" s="8"/>
      <c r="E1" s="8"/>
      <c r="F1" s="8"/>
      <c r="G1" s="8"/>
      <c r="H1" s="8"/>
      <c r="I1" s="28" t="s">
        <v>18</v>
      </c>
      <c r="J1" s="28"/>
      <c r="K1" s="28"/>
      <c r="L1" s="28"/>
    </row>
    <row r="2" spans="1:14" ht="31.5" customHeight="1" x14ac:dyDescent="0.25">
      <c r="A2" s="27" t="s">
        <v>47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45.75" customHeight="1" x14ac:dyDescent="0.25">
      <c r="A3" s="13"/>
      <c r="B3" s="13"/>
      <c r="C3" s="14" t="s">
        <v>0</v>
      </c>
      <c r="D3" s="13" t="s">
        <v>1</v>
      </c>
      <c r="E3" s="13" t="s">
        <v>2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7</v>
      </c>
      <c r="K3" s="13" t="s">
        <v>8</v>
      </c>
    </row>
    <row r="4" spans="1:14" ht="51.75" customHeight="1" x14ac:dyDescent="0.25">
      <c r="A4" s="13" t="s">
        <v>9</v>
      </c>
      <c r="B4" s="12" t="s">
        <v>19</v>
      </c>
      <c r="C4" s="15">
        <f>C6+C7+C8+C9</f>
        <v>350</v>
      </c>
      <c r="D4" s="15">
        <f>C4*0.2</f>
        <v>70</v>
      </c>
      <c r="E4" s="15">
        <f>C4*0.18</f>
        <v>63</v>
      </c>
      <c r="F4" s="15">
        <f>C4*0.16</f>
        <v>56</v>
      </c>
      <c r="G4" s="15">
        <f>C4*0.09</f>
        <v>31.5</v>
      </c>
      <c r="H4" s="15">
        <f>C4*0.02</f>
        <v>7</v>
      </c>
      <c r="I4" s="15">
        <f>C4*0.05</f>
        <v>17.5</v>
      </c>
      <c r="J4" s="15">
        <f>C4*0.12</f>
        <v>42</v>
      </c>
      <c r="K4" s="15">
        <f>C4*0.18</f>
        <v>63</v>
      </c>
      <c r="L4" s="1"/>
    </row>
    <row r="5" spans="1:14" x14ac:dyDescent="0.25">
      <c r="A5" s="13"/>
      <c r="B5" s="16" t="s">
        <v>10</v>
      </c>
      <c r="C5" s="13"/>
      <c r="D5" s="15"/>
      <c r="E5" s="15"/>
      <c r="F5" s="15"/>
      <c r="G5" s="15"/>
      <c r="H5" s="15"/>
      <c r="I5" s="15"/>
      <c r="J5" s="15"/>
      <c r="K5" s="15"/>
    </row>
    <row r="6" spans="1:14" ht="25.5" x14ac:dyDescent="0.25">
      <c r="A6" s="13"/>
      <c r="B6" s="13" t="s">
        <v>20</v>
      </c>
      <c r="C6" s="15">
        <v>220</v>
      </c>
      <c r="D6" s="13">
        <f t="shared" ref="D6:D31" si="0">C6*0.2</f>
        <v>44</v>
      </c>
      <c r="E6" s="13">
        <f t="shared" ref="E6:E10" si="1">C6*0.18</f>
        <v>39.6</v>
      </c>
      <c r="F6" s="13">
        <f t="shared" ref="F6:F10" si="2">C6*0.16</f>
        <v>35.200000000000003</v>
      </c>
      <c r="G6" s="13">
        <f t="shared" ref="G6:G10" si="3">C6*0.09</f>
        <v>19.8</v>
      </c>
      <c r="H6" s="13">
        <f t="shared" ref="H6:H10" si="4">C6*0.02</f>
        <v>4.4000000000000004</v>
      </c>
      <c r="I6" s="13">
        <f t="shared" ref="I6:I10" si="5">C6*0.05</f>
        <v>11</v>
      </c>
      <c r="J6" s="13">
        <f t="shared" ref="J6:J10" si="6">C6*0.12</f>
        <v>26.4</v>
      </c>
      <c r="K6" s="13">
        <f t="shared" ref="K6:K10" si="7">C6*0.18</f>
        <v>39.6</v>
      </c>
      <c r="L6" s="1"/>
    </row>
    <row r="7" spans="1:14" ht="26.25" x14ac:dyDescent="0.25">
      <c r="A7" s="13"/>
      <c r="B7" s="17" t="s">
        <v>21</v>
      </c>
      <c r="C7" s="15">
        <v>34.9</v>
      </c>
      <c r="D7" s="13">
        <f t="shared" si="0"/>
        <v>6.98</v>
      </c>
      <c r="E7" s="13">
        <f t="shared" si="1"/>
        <v>6.2819999999999991</v>
      </c>
      <c r="F7" s="13">
        <f t="shared" si="2"/>
        <v>5.5839999999999996</v>
      </c>
      <c r="G7" s="13">
        <f t="shared" si="3"/>
        <v>3.1409999999999996</v>
      </c>
      <c r="H7" s="13">
        <f t="shared" si="4"/>
        <v>0.69799999999999995</v>
      </c>
      <c r="I7" s="13">
        <f t="shared" si="5"/>
        <v>1.7450000000000001</v>
      </c>
      <c r="J7" s="13">
        <f t="shared" si="6"/>
        <v>4.1879999999999997</v>
      </c>
      <c r="K7" s="13">
        <f t="shared" si="7"/>
        <v>6.2819999999999991</v>
      </c>
      <c r="L7" s="1"/>
    </row>
    <row r="8" spans="1:14" ht="26.25" x14ac:dyDescent="0.25">
      <c r="A8" s="13"/>
      <c r="B8" s="18" t="s">
        <v>22</v>
      </c>
      <c r="C8" s="15">
        <v>58.5</v>
      </c>
      <c r="D8" s="13">
        <f t="shared" si="0"/>
        <v>11.700000000000001</v>
      </c>
      <c r="E8" s="13">
        <f t="shared" si="1"/>
        <v>10.53</v>
      </c>
      <c r="F8" s="13">
        <f t="shared" si="2"/>
        <v>9.36</v>
      </c>
      <c r="G8" s="13">
        <f t="shared" si="3"/>
        <v>5.2649999999999997</v>
      </c>
      <c r="H8" s="13">
        <f t="shared" si="4"/>
        <v>1.17</v>
      </c>
      <c r="I8" s="13">
        <f t="shared" si="5"/>
        <v>2.9250000000000003</v>
      </c>
      <c r="J8" s="13">
        <f t="shared" si="6"/>
        <v>7.02</v>
      </c>
      <c r="K8" s="13">
        <f t="shared" si="7"/>
        <v>10.53</v>
      </c>
    </row>
    <row r="9" spans="1:14" ht="39" x14ac:dyDescent="0.25">
      <c r="A9" s="13"/>
      <c r="B9" s="18" t="s">
        <v>23</v>
      </c>
      <c r="C9" s="15">
        <v>36.6</v>
      </c>
      <c r="D9" s="13">
        <f t="shared" si="0"/>
        <v>7.32</v>
      </c>
      <c r="E9" s="13">
        <f t="shared" si="1"/>
        <v>6.5880000000000001</v>
      </c>
      <c r="F9" s="13">
        <f t="shared" si="2"/>
        <v>5.8560000000000008</v>
      </c>
      <c r="G9" s="13">
        <f t="shared" si="3"/>
        <v>3.294</v>
      </c>
      <c r="H9" s="13">
        <f t="shared" si="4"/>
        <v>0.7320000000000001</v>
      </c>
      <c r="I9" s="13">
        <f t="shared" si="5"/>
        <v>1.83</v>
      </c>
      <c r="J9" s="13">
        <f t="shared" si="6"/>
        <v>4.3920000000000003</v>
      </c>
      <c r="K9" s="13">
        <f t="shared" si="7"/>
        <v>6.5880000000000001</v>
      </c>
      <c r="L9" s="1"/>
    </row>
    <row r="10" spans="1:14" ht="38.25" customHeight="1" x14ac:dyDescent="0.25">
      <c r="A10" s="13" t="s">
        <v>11</v>
      </c>
      <c r="B10" s="12" t="s">
        <v>24</v>
      </c>
      <c r="C10" s="15">
        <f>C12+C13+C14+C15</f>
        <v>315</v>
      </c>
      <c r="D10" s="15">
        <f t="shared" si="0"/>
        <v>63</v>
      </c>
      <c r="E10" s="15">
        <f t="shared" si="1"/>
        <v>56.699999999999996</v>
      </c>
      <c r="F10" s="15">
        <f t="shared" si="2"/>
        <v>50.4</v>
      </c>
      <c r="G10" s="15">
        <f t="shared" si="3"/>
        <v>28.349999999999998</v>
      </c>
      <c r="H10" s="15">
        <f t="shared" si="4"/>
        <v>6.3</v>
      </c>
      <c r="I10" s="15">
        <f t="shared" si="5"/>
        <v>15.75</v>
      </c>
      <c r="J10" s="15">
        <f t="shared" si="6"/>
        <v>37.799999999999997</v>
      </c>
      <c r="K10" s="15">
        <f t="shared" si="7"/>
        <v>56.699999999999996</v>
      </c>
      <c r="L10" s="1"/>
    </row>
    <row r="11" spans="1:14" x14ac:dyDescent="0.25">
      <c r="A11" s="13"/>
      <c r="B11" s="20" t="s">
        <v>10</v>
      </c>
      <c r="C11" s="15"/>
      <c r="D11" s="15"/>
      <c r="E11" s="15"/>
      <c r="F11" s="15"/>
      <c r="G11" s="15"/>
      <c r="H11" s="15"/>
      <c r="I11" s="15"/>
      <c r="J11" s="15"/>
      <c r="K11" s="15"/>
      <c r="L11" s="1"/>
    </row>
    <row r="12" spans="1:14" ht="25.5" x14ac:dyDescent="0.25">
      <c r="A12" s="13"/>
      <c r="B12" s="16" t="s">
        <v>25</v>
      </c>
      <c r="C12" s="15">
        <v>76</v>
      </c>
      <c r="D12" s="13">
        <f t="shared" si="0"/>
        <v>15.200000000000001</v>
      </c>
      <c r="E12" s="13">
        <f t="shared" ref="E12:E17" si="8">C12*0.18</f>
        <v>13.68</v>
      </c>
      <c r="F12" s="13">
        <f t="shared" ref="F12:F17" si="9">C12*0.16</f>
        <v>12.16</v>
      </c>
      <c r="G12" s="13">
        <f t="shared" ref="G12:G17" si="10">C12*0.09</f>
        <v>6.84</v>
      </c>
      <c r="H12" s="13">
        <f t="shared" ref="H12:H17" si="11">C12*0.02</f>
        <v>1.52</v>
      </c>
      <c r="I12" s="13">
        <f t="shared" ref="I12:I17" si="12">C12*0.05</f>
        <v>3.8000000000000003</v>
      </c>
      <c r="J12" s="13">
        <f t="shared" ref="J12:J17" si="13">C12*0.12</f>
        <v>9.1199999999999992</v>
      </c>
      <c r="K12" s="13">
        <f t="shared" ref="K12:K17" si="14">C12*0.18</f>
        <v>13.68</v>
      </c>
    </row>
    <row r="13" spans="1:14" ht="25.5" x14ac:dyDescent="0.25">
      <c r="A13" s="13"/>
      <c r="B13" s="16" t="s">
        <v>26</v>
      </c>
      <c r="C13" s="15">
        <v>90</v>
      </c>
      <c r="D13" s="13">
        <f t="shared" si="0"/>
        <v>18</v>
      </c>
      <c r="E13" s="13">
        <f t="shared" si="8"/>
        <v>16.2</v>
      </c>
      <c r="F13" s="13">
        <f t="shared" si="9"/>
        <v>14.4</v>
      </c>
      <c r="G13" s="13">
        <f t="shared" si="10"/>
        <v>8.1</v>
      </c>
      <c r="H13" s="13">
        <f t="shared" si="11"/>
        <v>1.8</v>
      </c>
      <c r="I13" s="13">
        <f t="shared" si="12"/>
        <v>4.5</v>
      </c>
      <c r="J13" s="13">
        <f t="shared" si="13"/>
        <v>10.799999999999999</v>
      </c>
      <c r="K13" s="13">
        <f t="shared" si="14"/>
        <v>16.2</v>
      </c>
      <c r="L13" s="1"/>
    </row>
    <row r="14" spans="1:14" ht="26.25" x14ac:dyDescent="0.25">
      <c r="A14" s="13"/>
      <c r="B14" s="23" t="s">
        <v>27</v>
      </c>
      <c r="C14" s="15">
        <v>95</v>
      </c>
      <c r="D14" s="13">
        <f t="shared" si="0"/>
        <v>19</v>
      </c>
      <c r="E14" s="13">
        <f t="shared" si="8"/>
        <v>17.099999999999998</v>
      </c>
      <c r="F14" s="13">
        <f t="shared" si="9"/>
        <v>15.200000000000001</v>
      </c>
      <c r="G14" s="13">
        <f t="shared" si="10"/>
        <v>8.5499999999999989</v>
      </c>
      <c r="H14" s="13">
        <f t="shared" si="11"/>
        <v>1.9000000000000001</v>
      </c>
      <c r="I14" s="13">
        <f t="shared" si="12"/>
        <v>4.75</v>
      </c>
      <c r="J14" s="13">
        <f t="shared" si="13"/>
        <v>11.4</v>
      </c>
      <c r="K14" s="13">
        <f t="shared" si="14"/>
        <v>17.099999999999998</v>
      </c>
    </row>
    <row r="15" spans="1:14" ht="39" x14ac:dyDescent="0.25">
      <c r="A15" s="13"/>
      <c r="B15" s="24" t="s">
        <v>28</v>
      </c>
      <c r="C15" s="15">
        <v>54</v>
      </c>
      <c r="D15" s="13">
        <f t="shared" si="0"/>
        <v>10.8</v>
      </c>
      <c r="E15" s="13">
        <f t="shared" si="8"/>
        <v>9.7199999999999989</v>
      </c>
      <c r="F15" s="13">
        <f t="shared" si="9"/>
        <v>8.64</v>
      </c>
      <c r="G15" s="13">
        <f t="shared" si="10"/>
        <v>4.8599999999999994</v>
      </c>
      <c r="H15" s="13">
        <f t="shared" si="11"/>
        <v>1.08</v>
      </c>
      <c r="I15" s="13">
        <f t="shared" si="12"/>
        <v>2.7</v>
      </c>
      <c r="J15" s="13">
        <f t="shared" si="13"/>
        <v>6.4799999999999995</v>
      </c>
      <c r="K15" s="13">
        <f t="shared" si="14"/>
        <v>9.7199999999999989</v>
      </c>
    </row>
    <row r="16" spans="1:14" ht="39" x14ac:dyDescent="0.25">
      <c r="A16" s="13" t="s">
        <v>12</v>
      </c>
      <c r="B16" s="25" t="s">
        <v>29</v>
      </c>
      <c r="C16" s="15">
        <v>70</v>
      </c>
      <c r="D16" s="15">
        <f t="shared" si="0"/>
        <v>14</v>
      </c>
      <c r="E16" s="15">
        <f t="shared" si="8"/>
        <v>12.6</v>
      </c>
      <c r="F16" s="15">
        <f t="shared" si="9"/>
        <v>11.200000000000001</v>
      </c>
      <c r="G16" s="15">
        <f t="shared" si="10"/>
        <v>6.3</v>
      </c>
      <c r="H16" s="15">
        <f t="shared" si="11"/>
        <v>1.4000000000000001</v>
      </c>
      <c r="I16" s="15">
        <f t="shared" si="12"/>
        <v>3.5</v>
      </c>
      <c r="J16" s="15">
        <f t="shared" si="13"/>
        <v>8.4</v>
      </c>
      <c r="K16" s="15">
        <f t="shared" si="14"/>
        <v>12.6</v>
      </c>
    </row>
    <row r="17" spans="1:12" ht="39" x14ac:dyDescent="0.25">
      <c r="A17" s="13" t="s">
        <v>30</v>
      </c>
      <c r="B17" s="12" t="s">
        <v>31</v>
      </c>
      <c r="C17" s="15">
        <f>C19+C20+C21</f>
        <v>90</v>
      </c>
      <c r="D17" s="15">
        <f t="shared" si="0"/>
        <v>18</v>
      </c>
      <c r="E17" s="15">
        <f t="shared" si="8"/>
        <v>16.2</v>
      </c>
      <c r="F17" s="15">
        <f t="shared" si="9"/>
        <v>14.4</v>
      </c>
      <c r="G17" s="15">
        <f t="shared" si="10"/>
        <v>8.1</v>
      </c>
      <c r="H17" s="15">
        <f t="shared" si="11"/>
        <v>1.8</v>
      </c>
      <c r="I17" s="15">
        <f t="shared" si="12"/>
        <v>4.5</v>
      </c>
      <c r="J17" s="15">
        <f t="shared" si="13"/>
        <v>10.799999999999999</v>
      </c>
      <c r="K17" s="15">
        <f t="shared" si="14"/>
        <v>16.2</v>
      </c>
    </row>
    <row r="18" spans="1:12" x14ac:dyDescent="0.25">
      <c r="A18" s="13"/>
      <c r="B18" s="20" t="s">
        <v>10</v>
      </c>
      <c r="C18" s="15"/>
      <c r="D18" s="13"/>
      <c r="E18" s="13"/>
      <c r="F18" s="13"/>
      <c r="G18" s="13"/>
      <c r="H18" s="13"/>
      <c r="I18" s="13"/>
      <c r="J18" s="13"/>
      <c r="K18" s="13"/>
    </row>
    <row r="19" spans="1:12" ht="26.25" x14ac:dyDescent="0.25">
      <c r="A19" s="13"/>
      <c r="B19" s="17" t="s">
        <v>32</v>
      </c>
      <c r="C19" s="13">
        <v>22.5</v>
      </c>
      <c r="D19" s="13">
        <f t="shared" si="0"/>
        <v>4.5</v>
      </c>
      <c r="E19" s="13">
        <f t="shared" ref="E19:E24" si="15">C19*0.18</f>
        <v>4.05</v>
      </c>
      <c r="F19" s="13">
        <f t="shared" ref="F19:F24" si="16">C19*0.16</f>
        <v>3.6</v>
      </c>
      <c r="G19" s="13">
        <f t="shared" ref="G19:G24" si="17">C19*0.09</f>
        <v>2.0249999999999999</v>
      </c>
      <c r="H19" s="13">
        <f t="shared" ref="H19:H24" si="18">C19*0.02</f>
        <v>0.45</v>
      </c>
      <c r="I19" s="13">
        <f t="shared" ref="I19:I24" si="19">C19*0.05</f>
        <v>1.125</v>
      </c>
      <c r="J19" s="13">
        <f t="shared" ref="J19:J24" si="20">C19*0.12</f>
        <v>2.6999999999999997</v>
      </c>
      <c r="K19" s="13">
        <f t="shared" ref="K19:K24" si="21">C19*0.18</f>
        <v>4.05</v>
      </c>
    </row>
    <row r="20" spans="1:12" x14ac:dyDescent="0.25">
      <c r="A20" s="13"/>
      <c r="B20" s="17" t="s">
        <v>33</v>
      </c>
      <c r="C20" s="13">
        <v>44.3</v>
      </c>
      <c r="D20" s="13">
        <f t="shared" si="0"/>
        <v>8.86</v>
      </c>
      <c r="E20" s="13">
        <f t="shared" si="15"/>
        <v>7.9739999999999993</v>
      </c>
      <c r="F20" s="13">
        <f t="shared" si="16"/>
        <v>7.0880000000000001</v>
      </c>
      <c r="G20" s="13">
        <f t="shared" si="17"/>
        <v>3.9869999999999997</v>
      </c>
      <c r="H20" s="13">
        <f t="shared" si="18"/>
        <v>0.88600000000000001</v>
      </c>
      <c r="I20" s="13">
        <f t="shared" si="19"/>
        <v>2.2149999999999999</v>
      </c>
      <c r="J20" s="13">
        <f t="shared" si="20"/>
        <v>5.3159999999999998</v>
      </c>
      <c r="K20" s="13">
        <f t="shared" si="21"/>
        <v>7.9739999999999993</v>
      </c>
    </row>
    <row r="21" spans="1:12" x14ac:dyDescent="0.25">
      <c r="A21" s="13"/>
      <c r="B21" s="17" t="s">
        <v>34</v>
      </c>
      <c r="C21" s="13">
        <v>23.2</v>
      </c>
      <c r="D21" s="13">
        <f t="shared" si="0"/>
        <v>4.6399999999999997</v>
      </c>
      <c r="E21" s="13">
        <f t="shared" si="15"/>
        <v>4.1760000000000002</v>
      </c>
      <c r="F21" s="13">
        <f t="shared" si="16"/>
        <v>3.7119999999999997</v>
      </c>
      <c r="G21" s="13">
        <f t="shared" si="17"/>
        <v>2.0880000000000001</v>
      </c>
      <c r="H21" s="13">
        <f t="shared" si="18"/>
        <v>0.46399999999999997</v>
      </c>
      <c r="I21" s="13">
        <f t="shared" si="19"/>
        <v>1.1599999999999999</v>
      </c>
      <c r="J21" s="13">
        <f t="shared" si="20"/>
        <v>2.7839999999999998</v>
      </c>
      <c r="K21" s="13">
        <f t="shared" si="21"/>
        <v>4.1760000000000002</v>
      </c>
    </row>
    <row r="22" spans="1:12" ht="39" x14ac:dyDescent="0.25">
      <c r="A22" s="13" t="s">
        <v>35</v>
      </c>
      <c r="B22" s="12" t="s">
        <v>46</v>
      </c>
      <c r="C22" s="15">
        <v>60</v>
      </c>
      <c r="D22" s="13">
        <f t="shared" si="0"/>
        <v>12</v>
      </c>
      <c r="E22" s="13">
        <f t="shared" si="15"/>
        <v>10.799999999999999</v>
      </c>
      <c r="F22" s="13">
        <f t="shared" si="16"/>
        <v>9.6</v>
      </c>
      <c r="G22" s="13">
        <f t="shared" si="17"/>
        <v>5.3999999999999995</v>
      </c>
      <c r="H22" s="13">
        <f t="shared" si="18"/>
        <v>1.2</v>
      </c>
      <c r="I22" s="13">
        <f t="shared" si="19"/>
        <v>3</v>
      </c>
      <c r="J22" s="13">
        <f t="shared" si="20"/>
        <v>7.1999999999999993</v>
      </c>
      <c r="K22" s="13">
        <f t="shared" si="21"/>
        <v>10.799999999999999</v>
      </c>
    </row>
    <row r="23" spans="1:12" ht="51.75" x14ac:dyDescent="0.25">
      <c r="A23" s="13" t="s">
        <v>14</v>
      </c>
      <c r="B23" s="26" t="s">
        <v>44</v>
      </c>
      <c r="C23" s="15">
        <v>30</v>
      </c>
      <c r="D23" s="13">
        <f t="shared" si="0"/>
        <v>6</v>
      </c>
      <c r="E23" s="13">
        <f t="shared" si="15"/>
        <v>5.3999999999999995</v>
      </c>
      <c r="F23" s="13">
        <f t="shared" si="16"/>
        <v>4.8</v>
      </c>
      <c r="G23" s="13">
        <f t="shared" si="17"/>
        <v>2.6999999999999997</v>
      </c>
      <c r="H23" s="13">
        <f t="shared" si="18"/>
        <v>0.6</v>
      </c>
      <c r="I23" s="13">
        <f t="shared" si="19"/>
        <v>1.5</v>
      </c>
      <c r="J23" s="13">
        <f t="shared" si="20"/>
        <v>3.5999999999999996</v>
      </c>
      <c r="K23" s="13">
        <f t="shared" si="21"/>
        <v>5.3999999999999995</v>
      </c>
    </row>
    <row r="24" spans="1:12" ht="39" x14ac:dyDescent="0.25">
      <c r="A24" s="13" t="s">
        <v>43</v>
      </c>
      <c r="B24" s="12" t="s">
        <v>36</v>
      </c>
      <c r="C24" s="15">
        <f>C26+C27+C28+C29+C30</f>
        <v>220</v>
      </c>
      <c r="D24" s="15">
        <f t="shared" si="0"/>
        <v>44</v>
      </c>
      <c r="E24" s="15">
        <f t="shared" si="15"/>
        <v>39.6</v>
      </c>
      <c r="F24" s="15">
        <f t="shared" si="16"/>
        <v>35.200000000000003</v>
      </c>
      <c r="G24" s="15">
        <f t="shared" si="17"/>
        <v>19.8</v>
      </c>
      <c r="H24" s="15">
        <f t="shared" si="18"/>
        <v>4.4000000000000004</v>
      </c>
      <c r="I24" s="15">
        <f t="shared" si="19"/>
        <v>11</v>
      </c>
      <c r="J24" s="15">
        <f t="shared" si="20"/>
        <v>26.4</v>
      </c>
      <c r="K24" s="15">
        <f t="shared" si="21"/>
        <v>39.6</v>
      </c>
    </row>
    <row r="25" spans="1:12" x14ac:dyDescent="0.25">
      <c r="A25" s="21"/>
      <c r="B25" s="19" t="s">
        <v>10</v>
      </c>
      <c r="C25" s="15"/>
      <c r="D25" s="13"/>
      <c r="E25" s="13"/>
      <c r="F25" s="13"/>
      <c r="G25" s="13"/>
      <c r="H25" s="13"/>
      <c r="I25" s="13"/>
      <c r="J25" s="13"/>
      <c r="K25" s="13"/>
    </row>
    <row r="26" spans="1:12" ht="26.25" x14ac:dyDescent="0.25">
      <c r="A26" s="22"/>
      <c r="B26" s="17" t="s">
        <v>37</v>
      </c>
      <c r="C26" s="13">
        <v>29.2</v>
      </c>
      <c r="D26" s="13">
        <f t="shared" si="0"/>
        <v>5.84</v>
      </c>
      <c r="E26" s="13">
        <f t="shared" ref="E26:E31" si="22">C26*0.18</f>
        <v>5.2559999999999993</v>
      </c>
      <c r="F26" s="13">
        <f t="shared" ref="F26:F31" si="23">C26*0.16</f>
        <v>4.6719999999999997</v>
      </c>
      <c r="G26" s="13">
        <f t="shared" ref="G26:G31" si="24">C26*0.09</f>
        <v>2.6279999999999997</v>
      </c>
      <c r="H26" s="13">
        <f t="shared" ref="H26:H31" si="25">C26*0.02</f>
        <v>0.58399999999999996</v>
      </c>
      <c r="I26" s="13">
        <f t="shared" ref="I26:I31" si="26">C26*0.05</f>
        <v>1.46</v>
      </c>
      <c r="J26" s="13">
        <f t="shared" ref="J26:J31" si="27">C26*0.12</f>
        <v>3.504</v>
      </c>
      <c r="K26" s="13">
        <f t="shared" ref="K26:K31" si="28">C26*0.18</f>
        <v>5.2559999999999993</v>
      </c>
      <c r="L26" s="4"/>
    </row>
    <row r="27" spans="1:12" x14ac:dyDescent="0.25">
      <c r="A27" s="22"/>
      <c r="B27" s="17" t="s">
        <v>38</v>
      </c>
      <c r="C27" s="13">
        <v>52.6</v>
      </c>
      <c r="D27" s="13">
        <f t="shared" si="0"/>
        <v>10.520000000000001</v>
      </c>
      <c r="E27" s="13">
        <f t="shared" si="22"/>
        <v>9.468</v>
      </c>
      <c r="F27" s="13">
        <f t="shared" si="23"/>
        <v>8.4160000000000004</v>
      </c>
      <c r="G27" s="13">
        <f t="shared" si="24"/>
        <v>4.734</v>
      </c>
      <c r="H27" s="13">
        <f t="shared" si="25"/>
        <v>1.052</v>
      </c>
      <c r="I27" s="13">
        <f t="shared" si="26"/>
        <v>2.6300000000000003</v>
      </c>
      <c r="J27" s="13">
        <f t="shared" si="27"/>
        <v>6.3120000000000003</v>
      </c>
      <c r="K27" s="13">
        <f t="shared" si="28"/>
        <v>9.468</v>
      </c>
      <c r="L27" s="4"/>
    </row>
    <row r="28" spans="1:12" x14ac:dyDescent="0.25">
      <c r="A28" s="22"/>
      <c r="B28" s="17" t="s">
        <v>39</v>
      </c>
      <c r="C28" s="13">
        <v>21.4</v>
      </c>
      <c r="D28" s="13">
        <f t="shared" si="0"/>
        <v>4.28</v>
      </c>
      <c r="E28" s="13">
        <f t="shared" si="22"/>
        <v>3.8519999999999994</v>
      </c>
      <c r="F28" s="13">
        <f t="shared" si="23"/>
        <v>3.4239999999999999</v>
      </c>
      <c r="G28" s="13">
        <f t="shared" si="24"/>
        <v>1.9259999999999997</v>
      </c>
      <c r="H28" s="13">
        <f t="shared" si="25"/>
        <v>0.42799999999999999</v>
      </c>
      <c r="I28" s="13">
        <f t="shared" si="26"/>
        <v>1.07</v>
      </c>
      <c r="J28" s="13">
        <f t="shared" si="27"/>
        <v>2.5679999999999996</v>
      </c>
      <c r="K28" s="13">
        <f t="shared" si="28"/>
        <v>3.8519999999999994</v>
      </c>
      <c r="L28" s="5"/>
    </row>
    <row r="29" spans="1:12" ht="15" customHeight="1" x14ac:dyDescent="0.25">
      <c r="A29" s="22"/>
      <c r="B29" s="17" t="s">
        <v>40</v>
      </c>
      <c r="C29" s="13">
        <v>95.5</v>
      </c>
      <c r="D29" s="13">
        <f t="shared" si="0"/>
        <v>19.100000000000001</v>
      </c>
      <c r="E29" s="13">
        <f t="shared" si="22"/>
        <v>17.189999999999998</v>
      </c>
      <c r="F29" s="13">
        <f t="shared" si="23"/>
        <v>15.280000000000001</v>
      </c>
      <c r="G29" s="13">
        <f t="shared" si="24"/>
        <v>8.5949999999999989</v>
      </c>
      <c r="H29" s="13">
        <f t="shared" si="25"/>
        <v>1.9100000000000001</v>
      </c>
      <c r="I29" s="13">
        <f t="shared" si="26"/>
        <v>4.7750000000000004</v>
      </c>
      <c r="J29" s="13">
        <f t="shared" si="27"/>
        <v>11.459999999999999</v>
      </c>
      <c r="K29" s="13">
        <f t="shared" si="28"/>
        <v>17.189999999999998</v>
      </c>
      <c r="L29" s="4"/>
    </row>
    <row r="30" spans="1:12" x14ac:dyDescent="0.25">
      <c r="A30" s="22"/>
      <c r="B30" s="17" t="s">
        <v>41</v>
      </c>
      <c r="C30" s="13">
        <v>21.3</v>
      </c>
      <c r="D30" s="13">
        <f t="shared" si="0"/>
        <v>4.2600000000000007</v>
      </c>
      <c r="E30" s="13">
        <f t="shared" si="22"/>
        <v>3.8340000000000001</v>
      </c>
      <c r="F30" s="13">
        <f t="shared" si="23"/>
        <v>3.4080000000000004</v>
      </c>
      <c r="G30" s="13">
        <f t="shared" si="24"/>
        <v>1.917</v>
      </c>
      <c r="H30" s="13">
        <f t="shared" si="25"/>
        <v>0.42600000000000005</v>
      </c>
      <c r="I30" s="13">
        <f t="shared" si="26"/>
        <v>1.0650000000000002</v>
      </c>
      <c r="J30" s="13">
        <f t="shared" si="27"/>
        <v>2.556</v>
      </c>
      <c r="K30" s="13">
        <f t="shared" si="28"/>
        <v>3.8340000000000001</v>
      </c>
      <c r="L30" s="4"/>
    </row>
    <row r="31" spans="1:12" ht="39" x14ac:dyDescent="0.25">
      <c r="A31" s="22" t="s">
        <v>45</v>
      </c>
      <c r="B31" s="12" t="s">
        <v>42</v>
      </c>
      <c r="C31" s="15">
        <v>100</v>
      </c>
      <c r="D31" s="13">
        <f t="shared" si="0"/>
        <v>20</v>
      </c>
      <c r="E31" s="13">
        <f t="shared" si="22"/>
        <v>18</v>
      </c>
      <c r="F31" s="13">
        <f t="shared" si="23"/>
        <v>16</v>
      </c>
      <c r="G31" s="13">
        <f t="shared" si="24"/>
        <v>9</v>
      </c>
      <c r="H31" s="13">
        <f t="shared" si="25"/>
        <v>2</v>
      </c>
      <c r="I31" s="13">
        <f t="shared" si="26"/>
        <v>5</v>
      </c>
      <c r="J31" s="13">
        <f t="shared" si="27"/>
        <v>12</v>
      </c>
      <c r="K31" s="13">
        <f t="shared" si="28"/>
        <v>18</v>
      </c>
      <c r="L31" s="4"/>
    </row>
    <row r="32" spans="1:12" ht="42.75" x14ac:dyDescent="0.25">
      <c r="A32" s="6"/>
      <c r="B32" s="10" t="s">
        <v>13</v>
      </c>
      <c r="C32" s="3">
        <f>C31+C24+C23+C22+C17+C16+C10+C4</f>
        <v>1235</v>
      </c>
      <c r="D32" s="3">
        <f>C32*0.2</f>
        <v>247</v>
      </c>
      <c r="E32" s="3">
        <f>C32*0.18</f>
        <v>222.29999999999998</v>
      </c>
      <c r="F32" s="3">
        <f>C32*0.16</f>
        <v>197.6</v>
      </c>
      <c r="G32" s="3">
        <f>C32*0.09</f>
        <v>111.14999999999999</v>
      </c>
      <c r="H32" s="3">
        <f>C32*0.02</f>
        <v>24.7</v>
      </c>
      <c r="I32" s="3">
        <f>C32*0.05</f>
        <v>61.75</v>
      </c>
      <c r="J32" s="3">
        <f>C32*0.12</f>
        <v>148.19999999999999</v>
      </c>
      <c r="K32" s="3">
        <f>C32*0.18</f>
        <v>222.29999999999998</v>
      </c>
    </row>
    <row r="33" spans="1:14" ht="28.5" x14ac:dyDescent="0.25">
      <c r="A33" s="6"/>
      <c r="B33" s="11" t="s">
        <v>50</v>
      </c>
      <c r="C33" s="3">
        <f>C34+C35</f>
        <v>3169</v>
      </c>
      <c r="D33" s="3">
        <f t="shared" ref="D33:K33" si="29">D34+D35</f>
        <v>633.80000000000007</v>
      </c>
      <c r="E33" s="3">
        <f t="shared" si="29"/>
        <v>570.41999999999996</v>
      </c>
      <c r="F33" s="3">
        <f t="shared" si="29"/>
        <v>507.04</v>
      </c>
      <c r="G33" s="3">
        <f t="shared" si="29"/>
        <v>285.20999999999998</v>
      </c>
      <c r="H33" s="3">
        <f t="shared" si="29"/>
        <v>63.38</v>
      </c>
      <c r="I33" s="3">
        <f t="shared" si="29"/>
        <v>158.45000000000002</v>
      </c>
      <c r="J33" s="3">
        <f t="shared" si="29"/>
        <v>380.28000000000003</v>
      </c>
      <c r="K33" s="3">
        <f t="shared" si="29"/>
        <v>570.41999999999996</v>
      </c>
    </row>
    <row r="34" spans="1:14" ht="45" x14ac:dyDescent="0.25">
      <c r="A34" s="6"/>
      <c r="B34" s="9" t="s">
        <v>15</v>
      </c>
      <c r="C34" s="3">
        <v>3114</v>
      </c>
      <c r="D34" s="2">
        <f>C34*0.2</f>
        <v>622.80000000000007</v>
      </c>
      <c r="E34" s="2">
        <f>C34*0.18</f>
        <v>560.52</v>
      </c>
      <c r="F34" s="2">
        <f>C34*0.16</f>
        <v>498.24</v>
      </c>
      <c r="G34" s="2">
        <f>C34*0.09</f>
        <v>280.26</v>
      </c>
      <c r="H34" s="2">
        <f>C34*0.02</f>
        <v>62.28</v>
      </c>
      <c r="I34" s="2">
        <f>C34*0.05</f>
        <v>155.70000000000002</v>
      </c>
      <c r="J34" s="2">
        <f>C34*0.12</f>
        <v>373.68</v>
      </c>
      <c r="K34" s="2">
        <f>C34*0.18</f>
        <v>560.52</v>
      </c>
    </row>
    <row r="35" spans="1:14" x14ac:dyDescent="0.25">
      <c r="A35" s="6"/>
      <c r="B35" s="9" t="s">
        <v>16</v>
      </c>
      <c r="C35" s="3">
        <v>55</v>
      </c>
      <c r="D35" s="2">
        <f>C35*0.2</f>
        <v>11</v>
      </c>
      <c r="E35" s="2">
        <f>C35*0.18</f>
        <v>9.9</v>
      </c>
      <c r="F35" s="2">
        <f>C35*0.16</f>
        <v>8.8000000000000007</v>
      </c>
      <c r="G35" s="2">
        <f>C35*0.09</f>
        <v>4.95</v>
      </c>
      <c r="H35" s="2">
        <f>C35*0.02</f>
        <v>1.1000000000000001</v>
      </c>
      <c r="I35" s="2">
        <f>C35*0.05</f>
        <v>2.75</v>
      </c>
      <c r="J35" s="2">
        <f>C35*0.12</f>
        <v>6.6</v>
      </c>
      <c r="K35" s="2">
        <f>C35*0.18</f>
        <v>9.9</v>
      </c>
    </row>
    <row r="36" spans="1:14" x14ac:dyDescent="0.25">
      <c r="A36" s="6"/>
      <c r="B36" s="10" t="s">
        <v>17</v>
      </c>
      <c r="C36" s="3">
        <f>C33+C32</f>
        <v>4404</v>
      </c>
      <c r="D36" s="3">
        <f>C36*0.2</f>
        <v>880.80000000000007</v>
      </c>
      <c r="E36" s="3">
        <f>C36*0.18</f>
        <v>792.72</v>
      </c>
      <c r="F36" s="3">
        <f>C36*0.16</f>
        <v>704.64</v>
      </c>
      <c r="G36" s="3">
        <f>C36*0.09</f>
        <v>396.36</v>
      </c>
      <c r="H36" s="3">
        <f>C36*0.02</f>
        <v>88.08</v>
      </c>
      <c r="I36" s="3">
        <f>C36*0.05</f>
        <v>220.20000000000002</v>
      </c>
      <c r="J36" s="3">
        <f>C36*0.12</f>
        <v>528.48</v>
      </c>
      <c r="K36" s="3">
        <f>C36*0.18</f>
        <v>792.72</v>
      </c>
    </row>
    <row r="37" spans="1:14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40" spans="1:14" x14ac:dyDescent="0.25">
      <c r="A40" s="27" t="s">
        <v>48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  <row r="41" spans="1:14" ht="25.5" x14ac:dyDescent="0.25">
      <c r="A41" s="13"/>
      <c r="B41" s="13"/>
      <c r="C41" s="14" t="s">
        <v>0</v>
      </c>
      <c r="D41" s="13" t="s">
        <v>1</v>
      </c>
      <c r="E41" s="13" t="s">
        <v>2</v>
      </c>
      <c r="F41" s="13" t="s">
        <v>3</v>
      </c>
      <c r="G41" s="13" t="s">
        <v>4</v>
      </c>
      <c r="H41" s="13" t="s">
        <v>5</v>
      </c>
      <c r="I41" s="13" t="s">
        <v>6</v>
      </c>
      <c r="J41" s="13" t="s">
        <v>7</v>
      </c>
      <c r="K41" s="13" t="s">
        <v>8</v>
      </c>
    </row>
    <row r="42" spans="1:14" ht="51.75" x14ac:dyDescent="0.25">
      <c r="A42" s="13" t="s">
        <v>9</v>
      </c>
      <c r="B42" s="12" t="s">
        <v>19</v>
      </c>
      <c r="C42" s="15">
        <f>C44+C45+C46+C47</f>
        <v>350</v>
      </c>
      <c r="D42" s="15">
        <f>C42*0.2</f>
        <v>70</v>
      </c>
      <c r="E42" s="15">
        <f>C42*0.18</f>
        <v>63</v>
      </c>
      <c r="F42" s="15">
        <f>C42*0.16</f>
        <v>56</v>
      </c>
      <c r="G42" s="15">
        <f>C42*0.09</f>
        <v>31.5</v>
      </c>
      <c r="H42" s="15">
        <f>C42*0.02</f>
        <v>7</v>
      </c>
      <c r="I42" s="15">
        <f>C42*0.05</f>
        <v>17.5</v>
      </c>
      <c r="J42" s="15">
        <f>C42*0.12</f>
        <v>42</v>
      </c>
      <c r="K42" s="15">
        <f>C42*0.18</f>
        <v>63</v>
      </c>
      <c r="L42" s="1"/>
    </row>
    <row r="43" spans="1:14" x14ac:dyDescent="0.25">
      <c r="A43" s="13"/>
      <c r="B43" s="16" t="s">
        <v>10</v>
      </c>
      <c r="C43" s="13"/>
      <c r="D43" s="15"/>
      <c r="E43" s="15"/>
      <c r="F43" s="15"/>
      <c r="G43" s="15"/>
      <c r="H43" s="15"/>
      <c r="I43" s="15"/>
      <c r="J43" s="15"/>
      <c r="K43" s="15"/>
    </row>
    <row r="44" spans="1:14" ht="25.5" x14ac:dyDescent="0.25">
      <c r="A44" s="13"/>
      <c r="B44" s="13" t="s">
        <v>20</v>
      </c>
      <c r="C44" s="15">
        <v>220</v>
      </c>
      <c r="D44" s="13">
        <f t="shared" ref="D44:D69" si="30">C44*0.2</f>
        <v>44</v>
      </c>
      <c r="E44" s="13">
        <f t="shared" ref="E44:E48" si="31">C44*0.18</f>
        <v>39.6</v>
      </c>
      <c r="F44" s="13">
        <f t="shared" ref="F44:F48" si="32">C44*0.16</f>
        <v>35.200000000000003</v>
      </c>
      <c r="G44" s="13">
        <f t="shared" ref="G44:G48" si="33">C44*0.09</f>
        <v>19.8</v>
      </c>
      <c r="H44" s="13">
        <f t="shared" ref="H44:H48" si="34">C44*0.02</f>
        <v>4.4000000000000004</v>
      </c>
      <c r="I44" s="13">
        <f t="shared" ref="I44:I48" si="35">C44*0.05</f>
        <v>11</v>
      </c>
      <c r="J44" s="13">
        <f t="shared" ref="J44:J48" si="36">C44*0.12</f>
        <v>26.4</v>
      </c>
      <c r="K44" s="13">
        <f t="shared" ref="K44:K48" si="37">C44*0.18</f>
        <v>39.6</v>
      </c>
      <c r="L44" s="1"/>
    </row>
    <row r="45" spans="1:14" ht="26.25" x14ac:dyDescent="0.25">
      <c r="A45" s="13"/>
      <c r="B45" s="17" t="s">
        <v>21</v>
      </c>
      <c r="C45" s="15">
        <v>34.9</v>
      </c>
      <c r="D45" s="13">
        <f t="shared" si="30"/>
        <v>6.98</v>
      </c>
      <c r="E45" s="13">
        <f t="shared" si="31"/>
        <v>6.2819999999999991</v>
      </c>
      <c r="F45" s="13">
        <f t="shared" si="32"/>
        <v>5.5839999999999996</v>
      </c>
      <c r="G45" s="13">
        <f t="shared" si="33"/>
        <v>3.1409999999999996</v>
      </c>
      <c r="H45" s="13">
        <f t="shared" si="34"/>
        <v>0.69799999999999995</v>
      </c>
      <c r="I45" s="13">
        <f t="shared" si="35"/>
        <v>1.7450000000000001</v>
      </c>
      <c r="J45" s="13">
        <f t="shared" si="36"/>
        <v>4.1879999999999997</v>
      </c>
      <c r="K45" s="13">
        <f t="shared" si="37"/>
        <v>6.2819999999999991</v>
      </c>
      <c r="L45" s="1"/>
    </row>
    <row r="46" spans="1:14" ht="26.25" x14ac:dyDescent="0.25">
      <c r="A46" s="13"/>
      <c r="B46" s="18" t="s">
        <v>22</v>
      </c>
      <c r="C46" s="15">
        <v>58.5</v>
      </c>
      <c r="D46" s="13">
        <f t="shared" si="30"/>
        <v>11.700000000000001</v>
      </c>
      <c r="E46" s="13">
        <f t="shared" si="31"/>
        <v>10.53</v>
      </c>
      <c r="F46" s="13">
        <f t="shared" si="32"/>
        <v>9.36</v>
      </c>
      <c r="G46" s="13">
        <f t="shared" si="33"/>
        <v>5.2649999999999997</v>
      </c>
      <c r="H46" s="13">
        <f t="shared" si="34"/>
        <v>1.17</v>
      </c>
      <c r="I46" s="13">
        <f t="shared" si="35"/>
        <v>2.9250000000000003</v>
      </c>
      <c r="J46" s="13">
        <f t="shared" si="36"/>
        <v>7.02</v>
      </c>
      <c r="K46" s="13">
        <f t="shared" si="37"/>
        <v>10.53</v>
      </c>
    </row>
    <row r="47" spans="1:14" ht="39" x14ac:dyDescent="0.25">
      <c r="A47" s="13"/>
      <c r="B47" s="18" t="s">
        <v>23</v>
      </c>
      <c r="C47" s="15">
        <v>36.6</v>
      </c>
      <c r="D47" s="13">
        <f t="shared" si="30"/>
        <v>7.32</v>
      </c>
      <c r="E47" s="13">
        <f t="shared" si="31"/>
        <v>6.5880000000000001</v>
      </c>
      <c r="F47" s="13">
        <f t="shared" si="32"/>
        <v>5.8560000000000008</v>
      </c>
      <c r="G47" s="13">
        <f t="shared" si="33"/>
        <v>3.294</v>
      </c>
      <c r="H47" s="13">
        <f t="shared" si="34"/>
        <v>0.7320000000000001</v>
      </c>
      <c r="I47" s="13">
        <f t="shared" si="35"/>
        <v>1.83</v>
      </c>
      <c r="J47" s="13">
        <f t="shared" si="36"/>
        <v>4.3920000000000003</v>
      </c>
      <c r="K47" s="13">
        <f t="shared" si="37"/>
        <v>6.5880000000000001</v>
      </c>
      <c r="L47" s="1"/>
    </row>
    <row r="48" spans="1:14" ht="39" x14ac:dyDescent="0.25">
      <c r="A48" s="13" t="s">
        <v>11</v>
      </c>
      <c r="B48" s="12" t="s">
        <v>24</v>
      </c>
      <c r="C48" s="15">
        <f>C50+C51+C52+C53</f>
        <v>315</v>
      </c>
      <c r="D48" s="15">
        <f t="shared" si="30"/>
        <v>63</v>
      </c>
      <c r="E48" s="15">
        <f t="shared" si="31"/>
        <v>56.699999999999996</v>
      </c>
      <c r="F48" s="15">
        <f t="shared" si="32"/>
        <v>50.4</v>
      </c>
      <c r="G48" s="15">
        <f t="shared" si="33"/>
        <v>28.349999999999998</v>
      </c>
      <c r="H48" s="15">
        <f t="shared" si="34"/>
        <v>6.3</v>
      </c>
      <c r="I48" s="15">
        <f t="shared" si="35"/>
        <v>15.75</v>
      </c>
      <c r="J48" s="15">
        <f t="shared" si="36"/>
        <v>37.799999999999997</v>
      </c>
      <c r="K48" s="15">
        <f t="shared" si="37"/>
        <v>56.699999999999996</v>
      </c>
      <c r="L48" s="1"/>
    </row>
    <row r="49" spans="1:12" x14ac:dyDescent="0.25">
      <c r="A49" s="13"/>
      <c r="B49" s="20" t="s">
        <v>10</v>
      </c>
      <c r="C49" s="15"/>
      <c r="D49" s="15"/>
      <c r="E49" s="15"/>
      <c r="F49" s="15"/>
      <c r="G49" s="15"/>
      <c r="H49" s="15"/>
      <c r="I49" s="15"/>
      <c r="J49" s="15"/>
      <c r="K49" s="15"/>
      <c r="L49" s="1"/>
    </row>
    <row r="50" spans="1:12" ht="25.5" x14ac:dyDescent="0.25">
      <c r="A50" s="13"/>
      <c r="B50" s="16" t="s">
        <v>25</v>
      </c>
      <c r="C50" s="15">
        <v>76</v>
      </c>
      <c r="D50" s="13">
        <f t="shared" ref="D50:D74" si="38">C50*0.2</f>
        <v>15.200000000000001</v>
      </c>
      <c r="E50" s="13">
        <f t="shared" ref="E50:E55" si="39">C50*0.18</f>
        <v>13.68</v>
      </c>
      <c r="F50" s="13">
        <f t="shared" ref="F50:F55" si="40">C50*0.16</f>
        <v>12.16</v>
      </c>
      <c r="G50" s="13">
        <f t="shared" ref="G50:G55" si="41">C50*0.09</f>
        <v>6.84</v>
      </c>
      <c r="H50" s="13">
        <f t="shared" ref="H50:H55" si="42">C50*0.02</f>
        <v>1.52</v>
      </c>
      <c r="I50" s="13">
        <f t="shared" ref="I50:I55" si="43">C50*0.05</f>
        <v>3.8000000000000003</v>
      </c>
      <c r="J50" s="13">
        <f t="shared" ref="J50:J55" si="44">C50*0.12</f>
        <v>9.1199999999999992</v>
      </c>
      <c r="K50" s="13">
        <f t="shared" ref="K50:K55" si="45">C50*0.18</f>
        <v>13.68</v>
      </c>
    </row>
    <row r="51" spans="1:12" ht="25.5" x14ac:dyDescent="0.25">
      <c r="A51" s="13"/>
      <c r="B51" s="16" t="s">
        <v>26</v>
      </c>
      <c r="C51" s="15">
        <v>90</v>
      </c>
      <c r="D51" s="13">
        <f t="shared" si="38"/>
        <v>18</v>
      </c>
      <c r="E51" s="13">
        <f t="shared" si="39"/>
        <v>16.2</v>
      </c>
      <c r="F51" s="13">
        <f t="shared" si="40"/>
        <v>14.4</v>
      </c>
      <c r="G51" s="13">
        <f t="shared" si="41"/>
        <v>8.1</v>
      </c>
      <c r="H51" s="13">
        <f t="shared" si="42"/>
        <v>1.8</v>
      </c>
      <c r="I51" s="13">
        <f t="shared" si="43"/>
        <v>4.5</v>
      </c>
      <c r="J51" s="13">
        <f t="shared" si="44"/>
        <v>10.799999999999999</v>
      </c>
      <c r="K51" s="13">
        <f t="shared" si="45"/>
        <v>16.2</v>
      </c>
      <c r="L51" s="1"/>
    </row>
    <row r="52" spans="1:12" ht="26.25" x14ac:dyDescent="0.25">
      <c r="A52" s="13"/>
      <c r="B52" s="23" t="s">
        <v>27</v>
      </c>
      <c r="C52" s="15">
        <v>95</v>
      </c>
      <c r="D52" s="13">
        <f t="shared" si="38"/>
        <v>19</v>
      </c>
      <c r="E52" s="13">
        <f t="shared" si="39"/>
        <v>17.099999999999998</v>
      </c>
      <c r="F52" s="13">
        <f t="shared" si="40"/>
        <v>15.200000000000001</v>
      </c>
      <c r="G52" s="13">
        <f t="shared" si="41"/>
        <v>8.5499999999999989</v>
      </c>
      <c r="H52" s="13">
        <f t="shared" si="42"/>
        <v>1.9000000000000001</v>
      </c>
      <c r="I52" s="13">
        <f t="shared" si="43"/>
        <v>4.75</v>
      </c>
      <c r="J52" s="13">
        <f t="shared" si="44"/>
        <v>11.4</v>
      </c>
      <c r="K52" s="13">
        <f t="shared" si="45"/>
        <v>17.099999999999998</v>
      </c>
    </row>
    <row r="53" spans="1:12" ht="39" x14ac:dyDescent="0.25">
      <c r="A53" s="13"/>
      <c r="B53" s="24" t="s">
        <v>28</v>
      </c>
      <c r="C53" s="15">
        <v>54</v>
      </c>
      <c r="D53" s="13">
        <f t="shared" si="38"/>
        <v>10.8</v>
      </c>
      <c r="E53" s="13">
        <f t="shared" si="39"/>
        <v>9.7199999999999989</v>
      </c>
      <c r="F53" s="13">
        <f t="shared" si="40"/>
        <v>8.64</v>
      </c>
      <c r="G53" s="13">
        <f t="shared" si="41"/>
        <v>4.8599999999999994</v>
      </c>
      <c r="H53" s="13">
        <f t="shared" si="42"/>
        <v>1.08</v>
      </c>
      <c r="I53" s="13">
        <f t="shared" si="43"/>
        <v>2.7</v>
      </c>
      <c r="J53" s="13">
        <f t="shared" si="44"/>
        <v>6.4799999999999995</v>
      </c>
      <c r="K53" s="13">
        <f t="shared" si="45"/>
        <v>9.7199999999999989</v>
      </c>
    </row>
    <row r="54" spans="1:12" ht="39" x14ac:dyDescent="0.25">
      <c r="A54" s="13" t="s">
        <v>12</v>
      </c>
      <c r="B54" s="25" t="s">
        <v>29</v>
      </c>
      <c r="C54" s="15">
        <v>70</v>
      </c>
      <c r="D54" s="15">
        <f t="shared" si="38"/>
        <v>14</v>
      </c>
      <c r="E54" s="15">
        <f t="shared" si="39"/>
        <v>12.6</v>
      </c>
      <c r="F54" s="15">
        <f t="shared" si="40"/>
        <v>11.200000000000001</v>
      </c>
      <c r="G54" s="15">
        <f t="shared" si="41"/>
        <v>6.3</v>
      </c>
      <c r="H54" s="15">
        <f t="shared" si="42"/>
        <v>1.4000000000000001</v>
      </c>
      <c r="I54" s="15">
        <f t="shared" si="43"/>
        <v>3.5</v>
      </c>
      <c r="J54" s="15">
        <f t="shared" si="44"/>
        <v>8.4</v>
      </c>
      <c r="K54" s="15">
        <f t="shared" si="45"/>
        <v>12.6</v>
      </c>
    </row>
    <row r="55" spans="1:12" ht="39" x14ac:dyDescent="0.25">
      <c r="A55" s="13" t="s">
        <v>30</v>
      </c>
      <c r="B55" s="12" t="s">
        <v>31</v>
      </c>
      <c r="C55" s="15">
        <f>C57+C58+C59</f>
        <v>90</v>
      </c>
      <c r="D55" s="15">
        <f t="shared" si="38"/>
        <v>18</v>
      </c>
      <c r="E55" s="15">
        <f t="shared" si="39"/>
        <v>16.2</v>
      </c>
      <c r="F55" s="15">
        <f t="shared" si="40"/>
        <v>14.4</v>
      </c>
      <c r="G55" s="15">
        <f t="shared" si="41"/>
        <v>8.1</v>
      </c>
      <c r="H55" s="15">
        <f t="shared" si="42"/>
        <v>1.8</v>
      </c>
      <c r="I55" s="15">
        <f t="shared" si="43"/>
        <v>4.5</v>
      </c>
      <c r="J55" s="15">
        <f t="shared" si="44"/>
        <v>10.799999999999999</v>
      </c>
      <c r="K55" s="15">
        <f t="shared" si="45"/>
        <v>16.2</v>
      </c>
    </row>
    <row r="56" spans="1:12" x14ac:dyDescent="0.25">
      <c r="A56" s="13"/>
      <c r="B56" s="20" t="s">
        <v>10</v>
      </c>
      <c r="C56" s="15"/>
      <c r="D56" s="13"/>
      <c r="E56" s="13"/>
      <c r="F56" s="13"/>
      <c r="G56" s="13"/>
      <c r="H56" s="13"/>
      <c r="I56" s="13"/>
      <c r="J56" s="13"/>
      <c r="K56" s="13"/>
    </row>
    <row r="57" spans="1:12" ht="26.25" x14ac:dyDescent="0.25">
      <c r="A57" s="13"/>
      <c r="B57" s="17" t="s">
        <v>32</v>
      </c>
      <c r="C57" s="13">
        <v>22.5</v>
      </c>
      <c r="D57" s="13">
        <f t="shared" ref="D57:D74" si="46">C57*0.2</f>
        <v>4.5</v>
      </c>
      <c r="E57" s="13">
        <f t="shared" ref="E57:E62" si="47">C57*0.18</f>
        <v>4.05</v>
      </c>
      <c r="F57" s="13">
        <f t="shared" ref="F57:F62" si="48">C57*0.16</f>
        <v>3.6</v>
      </c>
      <c r="G57" s="13">
        <f t="shared" ref="G57:G62" si="49">C57*0.09</f>
        <v>2.0249999999999999</v>
      </c>
      <c r="H57" s="13">
        <f t="shared" ref="H57:H62" si="50">C57*0.02</f>
        <v>0.45</v>
      </c>
      <c r="I57" s="13">
        <f t="shared" ref="I57:I62" si="51">C57*0.05</f>
        <v>1.125</v>
      </c>
      <c r="J57" s="13">
        <f t="shared" ref="J57:J62" si="52">C57*0.12</f>
        <v>2.6999999999999997</v>
      </c>
      <c r="K57" s="13">
        <f t="shared" ref="K57:K62" si="53">C57*0.18</f>
        <v>4.05</v>
      </c>
    </row>
    <row r="58" spans="1:12" x14ac:dyDescent="0.25">
      <c r="A58" s="13"/>
      <c r="B58" s="17" t="s">
        <v>33</v>
      </c>
      <c r="C58" s="13">
        <v>44.3</v>
      </c>
      <c r="D58" s="13">
        <f t="shared" si="46"/>
        <v>8.86</v>
      </c>
      <c r="E58" s="13">
        <f t="shared" si="47"/>
        <v>7.9739999999999993</v>
      </c>
      <c r="F58" s="13">
        <f t="shared" si="48"/>
        <v>7.0880000000000001</v>
      </c>
      <c r="G58" s="13">
        <f t="shared" si="49"/>
        <v>3.9869999999999997</v>
      </c>
      <c r="H58" s="13">
        <f t="shared" si="50"/>
        <v>0.88600000000000001</v>
      </c>
      <c r="I58" s="13">
        <f t="shared" si="51"/>
        <v>2.2149999999999999</v>
      </c>
      <c r="J58" s="13">
        <f t="shared" si="52"/>
        <v>5.3159999999999998</v>
      </c>
      <c r="K58" s="13">
        <f t="shared" si="53"/>
        <v>7.9739999999999993</v>
      </c>
    </row>
    <row r="59" spans="1:12" x14ac:dyDescent="0.25">
      <c r="A59" s="13"/>
      <c r="B59" s="17" t="s">
        <v>34</v>
      </c>
      <c r="C59" s="13">
        <v>23.2</v>
      </c>
      <c r="D59" s="13">
        <f t="shared" si="46"/>
        <v>4.6399999999999997</v>
      </c>
      <c r="E59" s="13">
        <f t="shared" si="47"/>
        <v>4.1760000000000002</v>
      </c>
      <c r="F59" s="13">
        <f t="shared" si="48"/>
        <v>3.7119999999999997</v>
      </c>
      <c r="G59" s="13">
        <f t="shared" si="49"/>
        <v>2.0880000000000001</v>
      </c>
      <c r="H59" s="13">
        <f t="shared" si="50"/>
        <v>0.46399999999999997</v>
      </c>
      <c r="I59" s="13">
        <f t="shared" si="51"/>
        <v>1.1599999999999999</v>
      </c>
      <c r="J59" s="13">
        <f t="shared" si="52"/>
        <v>2.7839999999999998</v>
      </c>
      <c r="K59" s="13">
        <f t="shared" si="53"/>
        <v>4.1760000000000002</v>
      </c>
    </row>
    <row r="60" spans="1:12" ht="39" x14ac:dyDescent="0.25">
      <c r="A60" s="13" t="s">
        <v>35</v>
      </c>
      <c r="B60" s="12" t="s">
        <v>46</v>
      </c>
      <c r="C60" s="15">
        <v>60</v>
      </c>
      <c r="D60" s="13">
        <f t="shared" si="46"/>
        <v>12</v>
      </c>
      <c r="E60" s="13">
        <f t="shared" si="47"/>
        <v>10.799999999999999</v>
      </c>
      <c r="F60" s="13">
        <f t="shared" si="48"/>
        <v>9.6</v>
      </c>
      <c r="G60" s="13">
        <f t="shared" si="49"/>
        <v>5.3999999999999995</v>
      </c>
      <c r="H60" s="13">
        <f t="shared" si="50"/>
        <v>1.2</v>
      </c>
      <c r="I60" s="13">
        <f t="shared" si="51"/>
        <v>3</v>
      </c>
      <c r="J60" s="13">
        <f t="shared" si="52"/>
        <v>7.1999999999999993</v>
      </c>
      <c r="K60" s="13">
        <f t="shared" si="53"/>
        <v>10.799999999999999</v>
      </c>
    </row>
    <row r="61" spans="1:12" ht="51.75" x14ac:dyDescent="0.25">
      <c r="A61" s="13" t="s">
        <v>14</v>
      </c>
      <c r="B61" s="26" t="s">
        <v>44</v>
      </c>
      <c r="C61" s="15">
        <v>30</v>
      </c>
      <c r="D61" s="13">
        <f t="shared" si="46"/>
        <v>6</v>
      </c>
      <c r="E61" s="13">
        <f t="shared" si="47"/>
        <v>5.3999999999999995</v>
      </c>
      <c r="F61" s="13">
        <f t="shared" si="48"/>
        <v>4.8</v>
      </c>
      <c r="G61" s="13">
        <f t="shared" si="49"/>
        <v>2.6999999999999997</v>
      </c>
      <c r="H61" s="13">
        <f t="shared" si="50"/>
        <v>0.6</v>
      </c>
      <c r="I61" s="13">
        <f t="shared" si="51"/>
        <v>1.5</v>
      </c>
      <c r="J61" s="13">
        <f t="shared" si="52"/>
        <v>3.5999999999999996</v>
      </c>
      <c r="K61" s="13">
        <f t="shared" si="53"/>
        <v>5.3999999999999995</v>
      </c>
    </row>
    <row r="62" spans="1:12" ht="39" x14ac:dyDescent="0.25">
      <c r="A62" s="13" t="s">
        <v>43</v>
      </c>
      <c r="B62" s="12" t="s">
        <v>36</v>
      </c>
      <c r="C62" s="15">
        <f>C64+C65+C66+C67+C68</f>
        <v>220</v>
      </c>
      <c r="D62" s="15">
        <f t="shared" si="46"/>
        <v>44</v>
      </c>
      <c r="E62" s="15">
        <f t="shared" si="47"/>
        <v>39.6</v>
      </c>
      <c r="F62" s="15">
        <f t="shared" si="48"/>
        <v>35.200000000000003</v>
      </c>
      <c r="G62" s="15">
        <f t="shared" si="49"/>
        <v>19.8</v>
      </c>
      <c r="H62" s="15">
        <f t="shared" si="50"/>
        <v>4.4000000000000004</v>
      </c>
      <c r="I62" s="15">
        <f t="shared" si="51"/>
        <v>11</v>
      </c>
      <c r="J62" s="15">
        <f t="shared" si="52"/>
        <v>26.4</v>
      </c>
      <c r="K62" s="15">
        <f t="shared" si="53"/>
        <v>39.6</v>
      </c>
    </row>
    <row r="63" spans="1:12" x14ac:dyDescent="0.25">
      <c r="A63" s="21"/>
      <c r="B63" s="19" t="s">
        <v>10</v>
      </c>
      <c r="C63" s="15"/>
      <c r="D63" s="13"/>
      <c r="E63" s="13"/>
      <c r="F63" s="13"/>
      <c r="G63" s="13"/>
      <c r="H63" s="13"/>
      <c r="I63" s="13"/>
      <c r="J63" s="13"/>
      <c r="K63" s="13"/>
    </row>
    <row r="64" spans="1:12" ht="26.25" x14ac:dyDescent="0.25">
      <c r="A64" s="22"/>
      <c r="B64" s="17" t="s">
        <v>37</v>
      </c>
      <c r="C64" s="13">
        <v>29.2</v>
      </c>
      <c r="D64" s="13">
        <f t="shared" ref="D64:D74" si="54">C64*0.2</f>
        <v>5.84</v>
      </c>
      <c r="E64" s="13">
        <f t="shared" ref="E64:E69" si="55">C64*0.18</f>
        <v>5.2559999999999993</v>
      </c>
      <c r="F64" s="13">
        <f t="shared" ref="F64:F69" si="56">C64*0.16</f>
        <v>4.6719999999999997</v>
      </c>
      <c r="G64" s="13">
        <f t="shared" ref="G64:G69" si="57">C64*0.09</f>
        <v>2.6279999999999997</v>
      </c>
      <c r="H64" s="13">
        <f t="shared" ref="H64:H69" si="58">C64*0.02</f>
        <v>0.58399999999999996</v>
      </c>
      <c r="I64" s="13">
        <f t="shared" ref="I64:I69" si="59">C64*0.05</f>
        <v>1.46</v>
      </c>
      <c r="J64" s="13">
        <f t="shared" ref="J64:J69" si="60">C64*0.12</f>
        <v>3.504</v>
      </c>
      <c r="K64" s="13">
        <f t="shared" ref="K64:K69" si="61">C64*0.18</f>
        <v>5.2559999999999993</v>
      </c>
      <c r="L64" s="4"/>
    </row>
    <row r="65" spans="1:14" x14ac:dyDescent="0.25">
      <c r="A65" s="22"/>
      <c r="B65" s="17" t="s">
        <v>38</v>
      </c>
      <c r="C65" s="13">
        <v>52.6</v>
      </c>
      <c r="D65" s="13">
        <f t="shared" si="54"/>
        <v>10.520000000000001</v>
      </c>
      <c r="E65" s="13">
        <f t="shared" si="55"/>
        <v>9.468</v>
      </c>
      <c r="F65" s="13">
        <f t="shared" si="56"/>
        <v>8.4160000000000004</v>
      </c>
      <c r="G65" s="13">
        <f t="shared" si="57"/>
        <v>4.734</v>
      </c>
      <c r="H65" s="13">
        <f t="shared" si="58"/>
        <v>1.052</v>
      </c>
      <c r="I65" s="13">
        <f t="shared" si="59"/>
        <v>2.6300000000000003</v>
      </c>
      <c r="J65" s="13">
        <f t="shared" si="60"/>
        <v>6.3120000000000003</v>
      </c>
      <c r="K65" s="13">
        <f t="shared" si="61"/>
        <v>9.468</v>
      </c>
      <c r="L65" s="4"/>
    </row>
    <row r="66" spans="1:14" x14ac:dyDescent="0.25">
      <c r="A66" s="22"/>
      <c r="B66" s="17" t="s">
        <v>39</v>
      </c>
      <c r="C66" s="13">
        <v>21.4</v>
      </c>
      <c r="D66" s="13">
        <f t="shared" si="54"/>
        <v>4.28</v>
      </c>
      <c r="E66" s="13">
        <f t="shared" si="55"/>
        <v>3.8519999999999994</v>
      </c>
      <c r="F66" s="13">
        <f t="shared" si="56"/>
        <v>3.4239999999999999</v>
      </c>
      <c r="G66" s="13">
        <f t="shared" si="57"/>
        <v>1.9259999999999997</v>
      </c>
      <c r="H66" s="13">
        <f t="shared" si="58"/>
        <v>0.42799999999999999</v>
      </c>
      <c r="I66" s="13">
        <f t="shared" si="59"/>
        <v>1.07</v>
      </c>
      <c r="J66" s="13">
        <f t="shared" si="60"/>
        <v>2.5679999999999996</v>
      </c>
      <c r="K66" s="13">
        <f t="shared" si="61"/>
        <v>3.8519999999999994</v>
      </c>
      <c r="L66" s="5"/>
    </row>
    <row r="67" spans="1:14" ht="26.25" x14ac:dyDescent="0.25">
      <c r="A67" s="22"/>
      <c r="B67" s="17" t="s">
        <v>40</v>
      </c>
      <c r="C67" s="13">
        <v>95.5</v>
      </c>
      <c r="D67" s="13">
        <f t="shared" si="54"/>
        <v>19.100000000000001</v>
      </c>
      <c r="E67" s="13">
        <f t="shared" si="55"/>
        <v>17.189999999999998</v>
      </c>
      <c r="F67" s="13">
        <f t="shared" si="56"/>
        <v>15.280000000000001</v>
      </c>
      <c r="G67" s="13">
        <f t="shared" si="57"/>
        <v>8.5949999999999989</v>
      </c>
      <c r="H67" s="13">
        <f t="shared" si="58"/>
        <v>1.9100000000000001</v>
      </c>
      <c r="I67" s="13">
        <f t="shared" si="59"/>
        <v>4.7750000000000004</v>
      </c>
      <c r="J67" s="13">
        <f t="shared" si="60"/>
        <v>11.459999999999999</v>
      </c>
      <c r="K67" s="13">
        <f t="shared" si="61"/>
        <v>17.189999999999998</v>
      </c>
      <c r="L67" s="4"/>
    </row>
    <row r="68" spans="1:14" x14ac:dyDescent="0.25">
      <c r="A68" s="22"/>
      <c r="B68" s="17" t="s">
        <v>41</v>
      </c>
      <c r="C68" s="13">
        <v>21.3</v>
      </c>
      <c r="D68" s="13">
        <f t="shared" si="54"/>
        <v>4.2600000000000007</v>
      </c>
      <c r="E68" s="13">
        <f t="shared" si="55"/>
        <v>3.8340000000000001</v>
      </c>
      <c r="F68" s="13">
        <f t="shared" si="56"/>
        <v>3.4080000000000004</v>
      </c>
      <c r="G68" s="13">
        <f t="shared" si="57"/>
        <v>1.917</v>
      </c>
      <c r="H68" s="13">
        <f t="shared" si="58"/>
        <v>0.42600000000000005</v>
      </c>
      <c r="I68" s="13">
        <f t="shared" si="59"/>
        <v>1.0650000000000002</v>
      </c>
      <c r="J68" s="13">
        <f t="shared" si="60"/>
        <v>2.556</v>
      </c>
      <c r="K68" s="13">
        <f t="shared" si="61"/>
        <v>3.8340000000000001</v>
      </c>
      <c r="L68" s="4"/>
    </row>
    <row r="69" spans="1:14" ht="39" x14ac:dyDescent="0.25">
      <c r="A69" s="22" t="s">
        <v>45</v>
      </c>
      <c r="B69" s="12" t="s">
        <v>42</v>
      </c>
      <c r="C69" s="15">
        <v>100</v>
      </c>
      <c r="D69" s="13">
        <f t="shared" si="54"/>
        <v>20</v>
      </c>
      <c r="E69" s="13">
        <f t="shared" si="55"/>
        <v>18</v>
      </c>
      <c r="F69" s="13">
        <f t="shared" si="56"/>
        <v>16</v>
      </c>
      <c r="G69" s="13">
        <f t="shared" si="57"/>
        <v>9</v>
      </c>
      <c r="H69" s="13">
        <f t="shared" si="58"/>
        <v>2</v>
      </c>
      <c r="I69" s="13">
        <f t="shared" si="59"/>
        <v>5</v>
      </c>
      <c r="J69" s="13">
        <f t="shared" si="60"/>
        <v>12</v>
      </c>
      <c r="K69" s="13">
        <f t="shared" si="61"/>
        <v>18</v>
      </c>
      <c r="L69" s="4"/>
    </row>
    <row r="70" spans="1:14" ht="42.75" x14ac:dyDescent="0.25">
      <c r="A70" s="6"/>
      <c r="B70" s="10" t="s">
        <v>13</v>
      </c>
      <c r="C70" s="3">
        <f>C69+C62+C61+C60+C55+C54+C48+C42</f>
        <v>1235</v>
      </c>
      <c r="D70" s="3">
        <f>C70*0.2</f>
        <v>247</v>
      </c>
      <c r="E70" s="3">
        <f>C70*0.18</f>
        <v>222.29999999999998</v>
      </c>
      <c r="F70" s="3">
        <f>C70*0.16</f>
        <v>197.6</v>
      </c>
      <c r="G70" s="3">
        <f>C70*0.09</f>
        <v>111.14999999999999</v>
      </c>
      <c r="H70" s="3">
        <f>C70*0.02</f>
        <v>24.7</v>
      </c>
      <c r="I70" s="3">
        <f>C70*0.05</f>
        <v>61.75</v>
      </c>
      <c r="J70" s="3">
        <f>C70*0.12</f>
        <v>148.19999999999999</v>
      </c>
      <c r="K70" s="3">
        <f>C70*0.18</f>
        <v>222.29999999999998</v>
      </c>
    </row>
    <row r="71" spans="1:14" ht="28.5" x14ac:dyDescent="0.25">
      <c r="A71" s="6"/>
      <c r="B71" s="11" t="s">
        <v>50</v>
      </c>
      <c r="C71" s="3">
        <f>C72+C73</f>
        <v>3169</v>
      </c>
      <c r="D71" s="3">
        <f t="shared" ref="D71:K71" si="62">D72+D73</f>
        <v>633.80000000000007</v>
      </c>
      <c r="E71" s="3">
        <f t="shared" si="62"/>
        <v>570.41999999999996</v>
      </c>
      <c r="F71" s="3">
        <f t="shared" si="62"/>
        <v>507.04</v>
      </c>
      <c r="G71" s="3">
        <f t="shared" si="62"/>
        <v>285.20999999999998</v>
      </c>
      <c r="H71" s="3">
        <f t="shared" si="62"/>
        <v>63.38</v>
      </c>
      <c r="I71" s="3">
        <f t="shared" si="62"/>
        <v>158.45000000000002</v>
      </c>
      <c r="J71" s="3">
        <f t="shared" si="62"/>
        <v>380.28000000000003</v>
      </c>
      <c r="K71" s="3">
        <f t="shared" si="62"/>
        <v>570.41999999999996</v>
      </c>
    </row>
    <row r="72" spans="1:14" ht="45" x14ac:dyDescent="0.25">
      <c r="A72" s="6"/>
      <c r="B72" s="9" t="s">
        <v>15</v>
      </c>
      <c r="C72" s="3">
        <v>3114</v>
      </c>
      <c r="D72" s="2">
        <f>C72*0.2</f>
        <v>622.80000000000007</v>
      </c>
      <c r="E72" s="2">
        <f>C72*0.18</f>
        <v>560.52</v>
      </c>
      <c r="F72" s="2">
        <f>C72*0.16</f>
        <v>498.24</v>
      </c>
      <c r="G72" s="2">
        <f>C72*0.09</f>
        <v>280.26</v>
      </c>
      <c r="H72" s="2">
        <f>C72*0.02</f>
        <v>62.28</v>
      </c>
      <c r="I72" s="2">
        <f>C72*0.05</f>
        <v>155.70000000000002</v>
      </c>
      <c r="J72" s="2">
        <f>C72*0.12</f>
        <v>373.68</v>
      </c>
      <c r="K72" s="2">
        <f>C72*0.18</f>
        <v>560.52</v>
      </c>
    </row>
    <row r="73" spans="1:14" x14ac:dyDescent="0.25">
      <c r="A73" s="6"/>
      <c r="B73" s="9" t="s">
        <v>16</v>
      </c>
      <c r="C73" s="3">
        <v>55</v>
      </c>
      <c r="D73" s="2">
        <f>C73*0.2</f>
        <v>11</v>
      </c>
      <c r="E73" s="2">
        <f>C73*0.18</f>
        <v>9.9</v>
      </c>
      <c r="F73" s="2">
        <f>C73*0.16</f>
        <v>8.8000000000000007</v>
      </c>
      <c r="G73" s="2">
        <f>C73*0.09</f>
        <v>4.95</v>
      </c>
      <c r="H73" s="2">
        <f>C73*0.02</f>
        <v>1.1000000000000001</v>
      </c>
      <c r="I73" s="2">
        <f>C73*0.05</f>
        <v>2.75</v>
      </c>
      <c r="J73" s="2">
        <f>C73*0.12</f>
        <v>6.6</v>
      </c>
      <c r="K73" s="2">
        <f>C73*0.18</f>
        <v>9.9</v>
      </c>
    </row>
    <row r="74" spans="1:14" x14ac:dyDescent="0.25">
      <c r="A74" s="6"/>
      <c r="B74" s="10" t="s">
        <v>17</v>
      </c>
      <c r="C74" s="3">
        <f>C71+C70</f>
        <v>4404</v>
      </c>
      <c r="D74" s="3">
        <f>C74*0.2</f>
        <v>880.80000000000007</v>
      </c>
      <c r="E74" s="3">
        <f>C74*0.18</f>
        <v>792.72</v>
      </c>
      <c r="F74" s="3">
        <f>C74*0.16</f>
        <v>704.64</v>
      </c>
      <c r="G74" s="3">
        <f>C74*0.09</f>
        <v>396.36</v>
      </c>
      <c r="H74" s="3">
        <f>C74*0.02</f>
        <v>88.08</v>
      </c>
      <c r="I74" s="3">
        <f>C74*0.05</f>
        <v>220.20000000000002</v>
      </c>
      <c r="J74" s="3">
        <f>C74*0.12</f>
        <v>528.48</v>
      </c>
      <c r="K74" s="3">
        <f>C74*0.18</f>
        <v>792.72</v>
      </c>
    </row>
    <row r="78" spans="1:14" x14ac:dyDescent="0.25">
      <c r="A78" s="27" t="s">
        <v>49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</row>
    <row r="79" spans="1:14" ht="25.5" x14ac:dyDescent="0.25">
      <c r="A79" s="13"/>
      <c r="B79" s="13"/>
      <c r="C79" s="14" t="s">
        <v>0</v>
      </c>
      <c r="D79" s="13" t="s">
        <v>1</v>
      </c>
      <c r="E79" s="13" t="s">
        <v>2</v>
      </c>
      <c r="F79" s="13" t="s">
        <v>3</v>
      </c>
      <c r="G79" s="13" t="s">
        <v>4</v>
      </c>
      <c r="H79" s="13" t="s">
        <v>5</v>
      </c>
      <c r="I79" s="13" t="s">
        <v>6</v>
      </c>
      <c r="J79" s="13" t="s">
        <v>7</v>
      </c>
      <c r="K79" s="13" t="s">
        <v>8</v>
      </c>
    </row>
    <row r="80" spans="1:14" ht="51.75" x14ac:dyDescent="0.25">
      <c r="A80" s="13" t="s">
        <v>9</v>
      </c>
      <c r="B80" s="12" t="s">
        <v>19</v>
      </c>
      <c r="C80" s="15">
        <f>C82+C83+C84+C85</f>
        <v>350</v>
      </c>
      <c r="D80" s="15">
        <f>C80*0.2</f>
        <v>70</v>
      </c>
      <c r="E80" s="15">
        <f>C80*0.18</f>
        <v>63</v>
      </c>
      <c r="F80" s="15">
        <f>C80*0.16</f>
        <v>56</v>
      </c>
      <c r="G80" s="15">
        <f>C80*0.09</f>
        <v>31.5</v>
      </c>
      <c r="H80" s="15">
        <f>C80*0.02</f>
        <v>7</v>
      </c>
      <c r="I80" s="15">
        <f>C80*0.05</f>
        <v>17.5</v>
      </c>
      <c r="J80" s="15">
        <f>C80*0.12</f>
        <v>42</v>
      </c>
      <c r="K80" s="15">
        <f>C80*0.18</f>
        <v>63</v>
      </c>
      <c r="L80" s="1"/>
    </row>
    <row r="81" spans="1:12" x14ac:dyDescent="0.25">
      <c r="A81" s="13"/>
      <c r="B81" s="16" t="s">
        <v>10</v>
      </c>
      <c r="C81" s="13"/>
      <c r="D81" s="15"/>
      <c r="E81" s="15"/>
      <c r="F81" s="15"/>
      <c r="G81" s="15"/>
      <c r="H81" s="15"/>
      <c r="I81" s="15"/>
      <c r="J81" s="15"/>
      <c r="K81" s="15"/>
    </row>
    <row r="82" spans="1:12" ht="25.5" x14ac:dyDescent="0.25">
      <c r="A82" s="13"/>
      <c r="B82" s="13" t="s">
        <v>20</v>
      </c>
      <c r="C82" s="15">
        <v>220</v>
      </c>
      <c r="D82" s="13">
        <f t="shared" ref="D82:D107" si="63">C82*0.2</f>
        <v>44</v>
      </c>
      <c r="E82" s="13">
        <f t="shared" ref="E82:E86" si="64">C82*0.18</f>
        <v>39.6</v>
      </c>
      <c r="F82" s="13">
        <f t="shared" ref="F82:F86" si="65">C82*0.16</f>
        <v>35.200000000000003</v>
      </c>
      <c r="G82" s="13">
        <f t="shared" ref="G82:G86" si="66">C82*0.09</f>
        <v>19.8</v>
      </c>
      <c r="H82" s="13">
        <f t="shared" ref="H82:H86" si="67">C82*0.02</f>
        <v>4.4000000000000004</v>
      </c>
      <c r="I82" s="13">
        <f t="shared" ref="I82:I86" si="68">C82*0.05</f>
        <v>11</v>
      </c>
      <c r="J82" s="13">
        <f t="shared" ref="J82:J86" si="69">C82*0.12</f>
        <v>26.4</v>
      </c>
      <c r="K82" s="13">
        <f t="shared" ref="K82:K86" si="70">C82*0.18</f>
        <v>39.6</v>
      </c>
      <c r="L82" s="1"/>
    </row>
    <row r="83" spans="1:12" ht="26.25" x14ac:dyDescent="0.25">
      <c r="A83" s="13"/>
      <c r="B83" s="17" t="s">
        <v>21</v>
      </c>
      <c r="C83" s="15">
        <v>34.9</v>
      </c>
      <c r="D83" s="13">
        <f t="shared" si="63"/>
        <v>6.98</v>
      </c>
      <c r="E83" s="13">
        <f t="shared" si="64"/>
        <v>6.2819999999999991</v>
      </c>
      <c r="F83" s="13">
        <f t="shared" si="65"/>
        <v>5.5839999999999996</v>
      </c>
      <c r="G83" s="13">
        <f t="shared" si="66"/>
        <v>3.1409999999999996</v>
      </c>
      <c r="H83" s="13">
        <f t="shared" si="67"/>
        <v>0.69799999999999995</v>
      </c>
      <c r="I83" s="13">
        <f t="shared" si="68"/>
        <v>1.7450000000000001</v>
      </c>
      <c r="J83" s="13">
        <f t="shared" si="69"/>
        <v>4.1879999999999997</v>
      </c>
      <c r="K83" s="13">
        <f t="shared" si="70"/>
        <v>6.2819999999999991</v>
      </c>
      <c r="L83" s="1"/>
    </row>
    <row r="84" spans="1:12" ht="26.25" x14ac:dyDescent="0.25">
      <c r="A84" s="13"/>
      <c r="B84" s="18" t="s">
        <v>22</v>
      </c>
      <c r="C84" s="15">
        <v>58.5</v>
      </c>
      <c r="D84" s="13">
        <f t="shared" si="63"/>
        <v>11.700000000000001</v>
      </c>
      <c r="E84" s="13">
        <f t="shared" si="64"/>
        <v>10.53</v>
      </c>
      <c r="F84" s="13">
        <f t="shared" si="65"/>
        <v>9.36</v>
      </c>
      <c r="G84" s="13">
        <f t="shared" si="66"/>
        <v>5.2649999999999997</v>
      </c>
      <c r="H84" s="13">
        <f t="shared" si="67"/>
        <v>1.17</v>
      </c>
      <c r="I84" s="13">
        <f t="shared" si="68"/>
        <v>2.9250000000000003</v>
      </c>
      <c r="J84" s="13">
        <f t="shared" si="69"/>
        <v>7.02</v>
      </c>
      <c r="K84" s="13">
        <f t="shared" si="70"/>
        <v>10.53</v>
      </c>
    </row>
    <row r="85" spans="1:12" ht="39" x14ac:dyDescent="0.25">
      <c r="A85" s="13"/>
      <c r="B85" s="18" t="s">
        <v>23</v>
      </c>
      <c r="C85" s="15">
        <v>36.6</v>
      </c>
      <c r="D85" s="13">
        <f t="shared" si="63"/>
        <v>7.32</v>
      </c>
      <c r="E85" s="13">
        <f t="shared" si="64"/>
        <v>6.5880000000000001</v>
      </c>
      <c r="F85" s="13">
        <f t="shared" si="65"/>
        <v>5.8560000000000008</v>
      </c>
      <c r="G85" s="13">
        <f t="shared" si="66"/>
        <v>3.294</v>
      </c>
      <c r="H85" s="13">
        <f t="shared" si="67"/>
        <v>0.7320000000000001</v>
      </c>
      <c r="I85" s="13">
        <f t="shared" si="68"/>
        <v>1.83</v>
      </c>
      <c r="J85" s="13">
        <f t="shared" si="69"/>
        <v>4.3920000000000003</v>
      </c>
      <c r="K85" s="13">
        <f t="shared" si="70"/>
        <v>6.5880000000000001</v>
      </c>
      <c r="L85" s="1"/>
    </row>
    <row r="86" spans="1:12" ht="39" x14ac:dyDescent="0.25">
      <c r="A86" s="13" t="s">
        <v>11</v>
      </c>
      <c r="B86" s="12" t="s">
        <v>24</v>
      </c>
      <c r="C86" s="15">
        <f>C88+C89+C90+C91</f>
        <v>315</v>
      </c>
      <c r="D86" s="15">
        <f t="shared" si="63"/>
        <v>63</v>
      </c>
      <c r="E86" s="15">
        <f t="shared" si="64"/>
        <v>56.699999999999996</v>
      </c>
      <c r="F86" s="15">
        <f t="shared" si="65"/>
        <v>50.4</v>
      </c>
      <c r="G86" s="15">
        <f t="shared" si="66"/>
        <v>28.349999999999998</v>
      </c>
      <c r="H86" s="15">
        <f t="shared" si="67"/>
        <v>6.3</v>
      </c>
      <c r="I86" s="15">
        <f t="shared" si="68"/>
        <v>15.75</v>
      </c>
      <c r="J86" s="15">
        <f t="shared" si="69"/>
        <v>37.799999999999997</v>
      </c>
      <c r="K86" s="15">
        <f t="shared" si="70"/>
        <v>56.699999999999996</v>
      </c>
      <c r="L86" s="1"/>
    </row>
    <row r="87" spans="1:12" x14ac:dyDescent="0.25">
      <c r="A87" s="13"/>
      <c r="B87" s="20" t="s">
        <v>10</v>
      </c>
      <c r="C87" s="15"/>
      <c r="D87" s="15"/>
      <c r="E87" s="15"/>
      <c r="F87" s="15"/>
      <c r="G87" s="15"/>
      <c r="H87" s="15"/>
      <c r="I87" s="15"/>
      <c r="J87" s="15"/>
      <c r="K87" s="15"/>
      <c r="L87" s="1"/>
    </row>
    <row r="88" spans="1:12" ht="25.5" x14ac:dyDescent="0.25">
      <c r="A88" s="13"/>
      <c r="B88" s="16" t="s">
        <v>25</v>
      </c>
      <c r="C88" s="15">
        <v>76</v>
      </c>
      <c r="D88" s="13">
        <f t="shared" ref="D88:D112" si="71">C88*0.2</f>
        <v>15.200000000000001</v>
      </c>
      <c r="E88" s="13">
        <f t="shared" ref="E88:E93" si="72">C88*0.18</f>
        <v>13.68</v>
      </c>
      <c r="F88" s="13">
        <f t="shared" ref="F88:F93" si="73">C88*0.16</f>
        <v>12.16</v>
      </c>
      <c r="G88" s="13">
        <f t="shared" ref="G88:G93" si="74">C88*0.09</f>
        <v>6.84</v>
      </c>
      <c r="H88" s="13">
        <f t="shared" ref="H88:H93" si="75">C88*0.02</f>
        <v>1.52</v>
      </c>
      <c r="I88" s="13">
        <f t="shared" ref="I88:I93" si="76">C88*0.05</f>
        <v>3.8000000000000003</v>
      </c>
      <c r="J88" s="13">
        <f t="shared" ref="J88:J93" si="77">C88*0.12</f>
        <v>9.1199999999999992</v>
      </c>
      <c r="K88" s="13">
        <f t="shared" ref="K88:K93" si="78">C88*0.18</f>
        <v>13.68</v>
      </c>
    </row>
    <row r="89" spans="1:12" ht="25.5" x14ac:dyDescent="0.25">
      <c r="A89" s="13"/>
      <c r="B89" s="16" t="s">
        <v>26</v>
      </c>
      <c r="C89" s="15">
        <v>90</v>
      </c>
      <c r="D89" s="13">
        <f t="shared" si="71"/>
        <v>18</v>
      </c>
      <c r="E89" s="13">
        <f t="shared" si="72"/>
        <v>16.2</v>
      </c>
      <c r="F89" s="13">
        <f t="shared" si="73"/>
        <v>14.4</v>
      </c>
      <c r="G89" s="13">
        <f t="shared" si="74"/>
        <v>8.1</v>
      </c>
      <c r="H89" s="13">
        <f t="shared" si="75"/>
        <v>1.8</v>
      </c>
      <c r="I89" s="13">
        <f t="shared" si="76"/>
        <v>4.5</v>
      </c>
      <c r="J89" s="13">
        <f t="shared" si="77"/>
        <v>10.799999999999999</v>
      </c>
      <c r="K89" s="13">
        <f t="shared" si="78"/>
        <v>16.2</v>
      </c>
      <c r="L89" s="1"/>
    </row>
    <row r="90" spans="1:12" ht="26.25" x14ac:dyDescent="0.25">
      <c r="A90" s="13"/>
      <c r="B90" s="23" t="s">
        <v>27</v>
      </c>
      <c r="C90" s="15">
        <v>95</v>
      </c>
      <c r="D90" s="13">
        <f t="shared" si="71"/>
        <v>19</v>
      </c>
      <c r="E90" s="13">
        <f t="shared" si="72"/>
        <v>17.099999999999998</v>
      </c>
      <c r="F90" s="13">
        <f t="shared" si="73"/>
        <v>15.200000000000001</v>
      </c>
      <c r="G90" s="13">
        <f t="shared" si="74"/>
        <v>8.5499999999999989</v>
      </c>
      <c r="H90" s="13">
        <f t="shared" si="75"/>
        <v>1.9000000000000001</v>
      </c>
      <c r="I90" s="13">
        <f t="shared" si="76"/>
        <v>4.75</v>
      </c>
      <c r="J90" s="13">
        <f t="shared" si="77"/>
        <v>11.4</v>
      </c>
      <c r="K90" s="13">
        <f t="shared" si="78"/>
        <v>17.099999999999998</v>
      </c>
    </row>
    <row r="91" spans="1:12" ht="39" x14ac:dyDescent="0.25">
      <c r="A91" s="13"/>
      <c r="B91" s="24" t="s">
        <v>28</v>
      </c>
      <c r="C91" s="15">
        <v>54</v>
      </c>
      <c r="D91" s="13">
        <f t="shared" si="71"/>
        <v>10.8</v>
      </c>
      <c r="E91" s="13">
        <f t="shared" si="72"/>
        <v>9.7199999999999989</v>
      </c>
      <c r="F91" s="13">
        <f t="shared" si="73"/>
        <v>8.64</v>
      </c>
      <c r="G91" s="13">
        <f t="shared" si="74"/>
        <v>4.8599999999999994</v>
      </c>
      <c r="H91" s="13">
        <f t="shared" si="75"/>
        <v>1.08</v>
      </c>
      <c r="I91" s="13">
        <f t="shared" si="76"/>
        <v>2.7</v>
      </c>
      <c r="J91" s="13">
        <f t="shared" si="77"/>
        <v>6.4799999999999995</v>
      </c>
      <c r="K91" s="13">
        <f t="shared" si="78"/>
        <v>9.7199999999999989</v>
      </c>
    </row>
    <row r="92" spans="1:12" ht="39" x14ac:dyDescent="0.25">
      <c r="A92" s="13" t="s">
        <v>12</v>
      </c>
      <c r="B92" s="25" t="s">
        <v>29</v>
      </c>
      <c r="C92" s="15">
        <v>70</v>
      </c>
      <c r="D92" s="15">
        <f t="shared" si="71"/>
        <v>14</v>
      </c>
      <c r="E92" s="15">
        <f t="shared" si="72"/>
        <v>12.6</v>
      </c>
      <c r="F92" s="15">
        <f t="shared" si="73"/>
        <v>11.200000000000001</v>
      </c>
      <c r="G92" s="15">
        <f t="shared" si="74"/>
        <v>6.3</v>
      </c>
      <c r="H92" s="15">
        <f t="shared" si="75"/>
        <v>1.4000000000000001</v>
      </c>
      <c r="I92" s="15">
        <f t="shared" si="76"/>
        <v>3.5</v>
      </c>
      <c r="J92" s="15">
        <f t="shared" si="77"/>
        <v>8.4</v>
      </c>
      <c r="K92" s="15">
        <f t="shared" si="78"/>
        <v>12.6</v>
      </c>
    </row>
    <row r="93" spans="1:12" ht="39" x14ac:dyDescent="0.25">
      <c r="A93" s="13" t="s">
        <v>30</v>
      </c>
      <c r="B93" s="12" t="s">
        <v>31</v>
      </c>
      <c r="C93" s="15">
        <f>C95+C96+C97</f>
        <v>90</v>
      </c>
      <c r="D93" s="15">
        <f t="shared" si="71"/>
        <v>18</v>
      </c>
      <c r="E93" s="15">
        <f t="shared" si="72"/>
        <v>16.2</v>
      </c>
      <c r="F93" s="15">
        <f t="shared" si="73"/>
        <v>14.4</v>
      </c>
      <c r="G93" s="15">
        <f t="shared" si="74"/>
        <v>8.1</v>
      </c>
      <c r="H93" s="15">
        <f t="shared" si="75"/>
        <v>1.8</v>
      </c>
      <c r="I93" s="15">
        <f t="shared" si="76"/>
        <v>4.5</v>
      </c>
      <c r="J93" s="15">
        <f t="shared" si="77"/>
        <v>10.799999999999999</v>
      </c>
      <c r="K93" s="15">
        <f t="shared" si="78"/>
        <v>16.2</v>
      </c>
    </row>
    <row r="94" spans="1:12" x14ac:dyDescent="0.25">
      <c r="A94" s="13"/>
      <c r="B94" s="20" t="s">
        <v>10</v>
      </c>
      <c r="C94" s="15"/>
      <c r="D94" s="13"/>
      <c r="E94" s="13"/>
      <c r="F94" s="13"/>
      <c r="G94" s="13"/>
      <c r="H94" s="13"/>
      <c r="I94" s="13"/>
      <c r="J94" s="13"/>
      <c r="K94" s="13"/>
    </row>
    <row r="95" spans="1:12" ht="26.25" x14ac:dyDescent="0.25">
      <c r="A95" s="13"/>
      <c r="B95" s="17" t="s">
        <v>32</v>
      </c>
      <c r="C95" s="13">
        <v>22.5</v>
      </c>
      <c r="D95" s="13">
        <f t="shared" ref="D95:D112" si="79">C95*0.2</f>
        <v>4.5</v>
      </c>
      <c r="E95" s="13">
        <f t="shared" ref="E95:E100" si="80">C95*0.18</f>
        <v>4.05</v>
      </c>
      <c r="F95" s="13">
        <f t="shared" ref="F95:F100" si="81">C95*0.16</f>
        <v>3.6</v>
      </c>
      <c r="G95" s="13">
        <f t="shared" ref="G95:G100" si="82">C95*0.09</f>
        <v>2.0249999999999999</v>
      </c>
      <c r="H95" s="13">
        <f t="shared" ref="H95:H100" si="83">C95*0.02</f>
        <v>0.45</v>
      </c>
      <c r="I95" s="13">
        <f t="shared" ref="I95:I100" si="84">C95*0.05</f>
        <v>1.125</v>
      </c>
      <c r="J95" s="13">
        <f t="shared" ref="J95:J100" si="85">C95*0.12</f>
        <v>2.6999999999999997</v>
      </c>
      <c r="K95" s="13">
        <f t="shared" ref="K95:K100" si="86">C95*0.18</f>
        <v>4.05</v>
      </c>
    </row>
    <row r="96" spans="1:12" x14ac:dyDescent="0.25">
      <c r="A96" s="13"/>
      <c r="B96" s="17" t="s">
        <v>33</v>
      </c>
      <c r="C96" s="13">
        <v>44.3</v>
      </c>
      <c r="D96" s="13">
        <f t="shared" si="79"/>
        <v>8.86</v>
      </c>
      <c r="E96" s="13">
        <f t="shared" si="80"/>
        <v>7.9739999999999993</v>
      </c>
      <c r="F96" s="13">
        <f t="shared" si="81"/>
        <v>7.0880000000000001</v>
      </c>
      <c r="G96" s="13">
        <f t="shared" si="82"/>
        <v>3.9869999999999997</v>
      </c>
      <c r="H96" s="13">
        <f t="shared" si="83"/>
        <v>0.88600000000000001</v>
      </c>
      <c r="I96" s="13">
        <f t="shared" si="84"/>
        <v>2.2149999999999999</v>
      </c>
      <c r="J96" s="13">
        <f t="shared" si="85"/>
        <v>5.3159999999999998</v>
      </c>
      <c r="K96" s="13">
        <f t="shared" si="86"/>
        <v>7.9739999999999993</v>
      </c>
    </row>
    <row r="97" spans="1:12" x14ac:dyDescent="0.25">
      <c r="A97" s="13"/>
      <c r="B97" s="17" t="s">
        <v>34</v>
      </c>
      <c r="C97" s="13">
        <v>23.2</v>
      </c>
      <c r="D97" s="13">
        <f t="shared" si="79"/>
        <v>4.6399999999999997</v>
      </c>
      <c r="E97" s="13">
        <f t="shared" si="80"/>
        <v>4.1760000000000002</v>
      </c>
      <c r="F97" s="13">
        <f t="shared" si="81"/>
        <v>3.7119999999999997</v>
      </c>
      <c r="G97" s="13">
        <f t="shared" si="82"/>
        <v>2.0880000000000001</v>
      </c>
      <c r="H97" s="13">
        <f t="shared" si="83"/>
        <v>0.46399999999999997</v>
      </c>
      <c r="I97" s="13">
        <f t="shared" si="84"/>
        <v>1.1599999999999999</v>
      </c>
      <c r="J97" s="13">
        <f t="shared" si="85"/>
        <v>2.7839999999999998</v>
      </c>
      <c r="K97" s="13">
        <f t="shared" si="86"/>
        <v>4.1760000000000002</v>
      </c>
    </row>
    <row r="98" spans="1:12" ht="39" x14ac:dyDescent="0.25">
      <c r="A98" s="13" t="s">
        <v>35</v>
      </c>
      <c r="B98" s="12" t="s">
        <v>46</v>
      </c>
      <c r="C98" s="15">
        <v>60</v>
      </c>
      <c r="D98" s="13">
        <f t="shared" si="79"/>
        <v>12</v>
      </c>
      <c r="E98" s="13">
        <f t="shared" si="80"/>
        <v>10.799999999999999</v>
      </c>
      <c r="F98" s="13">
        <f t="shared" si="81"/>
        <v>9.6</v>
      </c>
      <c r="G98" s="13">
        <f t="shared" si="82"/>
        <v>5.3999999999999995</v>
      </c>
      <c r="H98" s="13">
        <f t="shared" si="83"/>
        <v>1.2</v>
      </c>
      <c r="I98" s="13">
        <f t="shared" si="84"/>
        <v>3</v>
      </c>
      <c r="J98" s="13">
        <f t="shared" si="85"/>
        <v>7.1999999999999993</v>
      </c>
      <c r="K98" s="13">
        <f t="shared" si="86"/>
        <v>10.799999999999999</v>
      </c>
    </row>
    <row r="99" spans="1:12" ht="51.75" x14ac:dyDescent="0.25">
      <c r="A99" s="13" t="s">
        <v>14</v>
      </c>
      <c r="B99" s="26" t="s">
        <v>44</v>
      </c>
      <c r="C99" s="15">
        <v>30</v>
      </c>
      <c r="D99" s="13">
        <f t="shared" si="79"/>
        <v>6</v>
      </c>
      <c r="E99" s="13">
        <f t="shared" si="80"/>
        <v>5.3999999999999995</v>
      </c>
      <c r="F99" s="13">
        <f t="shared" si="81"/>
        <v>4.8</v>
      </c>
      <c r="G99" s="13">
        <f t="shared" si="82"/>
        <v>2.6999999999999997</v>
      </c>
      <c r="H99" s="13">
        <f t="shared" si="83"/>
        <v>0.6</v>
      </c>
      <c r="I99" s="13">
        <f t="shared" si="84"/>
        <v>1.5</v>
      </c>
      <c r="J99" s="13">
        <f t="shared" si="85"/>
        <v>3.5999999999999996</v>
      </c>
      <c r="K99" s="13">
        <f t="shared" si="86"/>
        <v>5.3999999999999995</v>
      </c>
    </row>
    <row r="100" spans="1:12" ht="39" x14ac:dyDescent="0.25">
      <c r="A100" s="13" t="s">
        <v>43</v>
      </c>
      <c r="B100" s="12" t="s">
        <v>36</v>
      </c>
      <c r="C100" s="15">
        <f>C102+C103+C104+C105+C106</f>
        <v>220</v>
      </c>
      <c r="D100" s="15">
        <f t="shared" si="79"/>
        <v>44</v>
      </c>
      <c r="E100" s="15">
        <f t="shared" si="80"/>
        <v>39.6</v>
      </c>
      <c r="F100" s="15">
        <f t="shared" si="81"/>
        <v>35.200000000000003</v>
      </c>
      <c r="G100" s="15">
        <f t="shared" si="82"/>
        <v>19.8</v>
      </c>
      <c r="H100" s="15">
        <f t="shared" si="83"/>
        <v>4.4000000000000004</v>
      </c>
      <c r="I100" s="15">
        <f t="shared" si="84"/>
        <v>11</v>
      </c>
      <c r="J100" s="15">
        <f t="shared" si="85"/>
        <v>26.4</v>
      </c>
      <c r="K100" s="15">
        <f t="shared" si="86"/>
        <v>39.6</v>
      </c>
    </row>
    <row r="101" spans="1:12" x14ac:dyDescent="0.25">
      <c r="A101" s="21"/>
      <c r="B101" s="19" t="s">
        <v>10</v>
      </c>
      <c r="C101" s="15"/>
      <c r="D101" s="13"/>
      <c r="E101" s="13"/>
      <c r="F101" s="13"/>
      <c r="G101" s="13"/>
      <c r="H101" s="13"/>
      <c r="I101" s="13"/>
      <c r="J101" s="13"/>
      <c r="K101" s="13"/>
    </row>
    <row r="102" spans="1:12" ht="26.25" x14ac:dyDescent="0.25">
      <c r="A102" s="22"/>
      <c r="B102" s="17" t="s">
        <v>37</v>
      </c>
      <c r="C102" s="13">
        <v>29.2</v>
      </c>
      <c r="D102" s="13">
        <f t="shared" ref="D102:D112" si="87">C102*0.2</f>
        <v>5.84</v>
      </c>
      <c r="E102" s="13">
        <f t="shared" ref="E102:E107" si="88">C102*0.18</f>
        <v>5.2559999999999993</v>
      </c>
      <c r="F102" s="13">
        <f t="shared" ref="F102:F107" si="89">C102*0.16</f>
        <v>4.6719999999999997</v>
      </c>
      <c r="G102" s="13">
        <f t="shared" ref="G102:G107" si="90">C102*0.09</f>
        <v>2.6279999999999997</v>
      </c>
      <c r="H102" s="13">
        <f t="shared" ref="H102:H107" si="91">C102*0.02</f>
        <v>0.58399999999999996</v>
      </c>
      <c r="I102" s="13">
        <f t="shared" ref="I102:I107" si="92">C102*0.05</f>
        <v>1.46</v>
      </c>
      <c r="J102" s="13">
        <f t="shared" ref="J102:J107" si="93">C102*0.12</f>
        <v>3.504</v>
      </c>
      <c r="K102" s="13">
        <f t="shared" ref="K102:K107" si="94">C102*0.18</f>
        <v>5.2559999999999993</v>
      </c>
      <c r="L102" s="4"/>
    </row>
    <row r="103" spans="1:12" x14ac:dyDescent="0.25">
      <c r="A103" s="22"/>
      <c r="B103" s="17" t="s">
        <v>38</v>
      </c>
      <c r="C103" s="13">
        <v>52.6</v>
      </c>
      <c r="D103" s="13">
        <f t="shared" si="87"/>
        <v>10.520000000000001</v>
      </c>
      <c r="E103" s="13">
        <f t="shared" si="88"/>
        <v>9.468</v>
      </c>
      <c r="F103" s="13">
        <f t="shared" si="89"/>
        <v>8.4160000000000004</v>
      </c>
      <c r="G103" s="13">
        <f t="shared" si="90"/>
        <v>4.734</v>
      </c>
      <c r="H103" s="13">
        <f t="shared" si="91"/>
        <v>1.052</v>
      </c>
      <c r="I103" s="13">
        <f t="shared" si="92"/>
        <v>2.6300000000000003</v>
      </c>
      <c r="J103" s="13">
        <f t="shared" si="93"/>
        <v>6.3120000000000003</v>
      </c>
      <c r="K103" s="13">
        <f t="shared" si="94"/>
        <v>9.468</v>
      </c>
      <c r="L103" s="4"/>
    </row>
    <row r="104" spans="1:12" x14ac:dyDescent="0.25">
      <c r="A104" s="22"/>
      <c r="B104" s="17" t="s">
        <v>39</v>
      </c>
      <c r="C104" s="13">
        <v>21.4</v>
      </c>
      <c r="D104" s="13">
        <f t="shared" si="87"/>
        <v>4.28</v>
      </c>
      <c r="E104" s="13">
        <f t="shared" si="88"/>
        <v>3.8519999999999994</v>
      </c>
      <c r="F104" s="13">
        <f t="shared" si="89"/>
        <v>3.4239999999999999</v>
      </c>
      <c r="G104" s="13">
        <f t="shared" si="90"/>
        <v>1.9259999999999997</v>
      </c>
      <c r="H104" s="13">
        <f t="shared" si="91"/>
        <v>0.42799999999999999</v>
      </c>
      <c r="I104" s="13">
        <f t="shared" si="92"/>
        <v>1.07</v>
      </c>
      <c r="J104" s="13">
        <f t="shared" si="93"/>
        <v>2.5679999999999996</v>
      </c>
      <c r="K104" s="13">
        <f t="shared" si="94"/>
        <v>3.8519999999999994</v>
      </c>
      <c r="L104" s="5"/>
    </row>
    <row r="105" spans="1:12" ht="26.25" x14ac:dyDescent="0.25">
      <c r="A105" s="22"/>
      <c r="B105" s="17" t="s">
        <v>40</v>
      </c>
      <c r="C105" s="13">
        <v>95.5</v>
      </c>
      <c r="D105" s="13">
        <f t="shared" si="87"/>
        <v>19.100000000000001</v>
      </c>
      <c r="E105" s="13">
        <f t="shared" si="88"/>
        <v>17.189999999999998</v>
      </c>
      <c r="F105" s="13">
        <f t="shared" si="89"/>
        <v>15.280000000000001</v>
      </c>
      <c r="G105" s="13">
        <f t="shared" si="90"/>
        <v>8.5949999999999989</v>
      </c>
      <c r="H105" s="13">
        <f t="shared" si="91"/>
        <v>1.9100000000000001</v>
      </c>
      <c r="I105" s="13">
        <f t="shared" si="92"/>
        <v>4.7750000000000004</v>
      </c>
      <c r="J105" s="13">
        <f t="shared" si="93"/>
        <v>11.459999999999999</v>
      </c>
      <c r="K105" s="13">
        <f t="shared" si="94"/>
        <v>17.189999999999998</v>
      </c>
      <c r="L105" s="4"/>
    </row>
    <row r="106" spans="1:12" x14ac:dyDescent="0.25">
      <c r="A106" s="22"/>
      <c r="B106" s="17" t="s">
        <v>41</v>
      </c>
      <c r="C106" s="13">
        <v>21.3</v>
      </c>
      <c r="D106" s="13">
        <f t="shared" si="87"/>
        <v>4.2600000000000007</v>
      </c>
      <c r="E106" s="13">
        <f t="shared" si="88"/>
        <v>3.8340000000000001</v>
      </c>
      <c r="F106" s="13">
        <f t="shared" si="89"/>
        <v>3.4080000000000004</v>
      </c>
      <c r="G106" s="13">
        <f t="shared" si="90"/>
        <v>1.917</v>
      </c>
      <c r="H106" s="13">
        <f t="shared" si="91"/>
        <v>0.42600000000000005</v>
      </c>
      <c r="I106" s="13">
        <f t="shared" si="92"/>
        <v>1.0650000000000002</v>
      </c>
      <c r="J106" s="13">
        <f t="shared" si="93"/>
        <v>2.556</v>
      </c>
      <c r="K106" s="13">
        <f t="shared" si="94"/>
        <v>3.8340000000000001</v>
      </c>
      <c r="L106" s="4"/>
    </row>
    <row r="107" spans="1:12" ht="39" x14ac:dyDescent="0.25">
      <c r="A107" s="22" t="s">
        <v>45</v>
      </c>
      <c r="B107" s="12" t="s">
        <v>42</v>
      </c>
      <c r="C107" s="15">
        <v>100</v>
      </c>
      <c r="D107" s="13">
        <f t="shared" si="87"/>
        <v>20</v>
      </c>
      <c r="E107" s="13">
        <f t="shared" si="88"/>
        <v>18</v>
      </c>
      <c r="F107" s="13">
        <f t="shared" si="89"/>
        <v>16</v>
      </c>
      <c r="G107" s="13">
        <f t="shared" si="90"/>
        <v>9</v>
      </c>
      <c r="H107" s="13">
        <f t="shared" si="91"/>
        <v>2</v>
      </c>
      <c r="I107" s="13">
        <f t="shared" si="92"/>
        <v>5</v>
      </c>
      <c r="J107" s="13">
        <f t="shared" si="93"/>
        <v>12</v>
      </c>
      <c r="K107" s="13">
        <f t="shared" si="94"/>
        <v>18</v>
      </c>
      <c r="L107" s="4"/>
    </row>
    <row r="108" spans="1:12" ht="42.75" x14ac:dyDescent="0.25">
      <c r="A108" s="6"/>
      <c r="B108" s="10" t="s">
        <v>13</v>
      </c>
      <c r="C108" s="3">
        <f>C107+C100+C99+C98+C93+C92+C86+C80</f>
        <v>1235</v>
      </c>
      <c r="D108" s="3">
        <f>C108*0.2</f>
        <v>247</v>
      </c>
      <c r="E108" s="3">
        <f>C108*0.18</f>
        <v>222.29999999999998</v>
      </c>
      <c r="F108" s="3">
        <f>C108*0.16</f>
        <v>197.6</v>
      </c>
      <c r="G108" s="3">
        <f>C108*0.09</f>
        <v>111.14999999999999</v>
      </c>
      <c r="H108" s="3">
        <f>C108*0.02</f>
        <v>24.7</v>
      </c>
      <c r="I108" s="3">
        <f>C108*0.05</f>
        <v>61.75</v>
      </c>
      <c r="J108" s="3">
        <f>C108*0.12</f>
        <v>148.19999999999999</v>
      </c>
      <c r="K108" s="3">
        <f>C108*0.18</f>
        <v>222.29999999999998</v>
      </c>
    </row>
    <row r="109" spans="1:12" ht="28.5" x14ac:dyDescent="0.25">
      <c r="A109" s="6"/>
      <c r="B109" s="11" t="s">
        <v>50</v>
      </c>
      <c r="C109" s="3">
        <f>C110+C111</f>
        <v>3169</v>
      </c>
      <c r="D109" s="3">
        <f t="shared" ref="D109:K109" si="95">D110+D111</f>
        <v>633.80000000000007</v>
      </c>
      <c r="E109" s="3">
        <f t="shared" si="95"/>
        <v>570.41999999999996</v>
      </c>
      <c r="F109" s="3">
        <f t="shared" si="95"/>
        <v>507.04</v>
      </c>
      <c r="G109" s="3">
        <f t="shared" si="95"/>
        <v>285.20999999999998</v>
      </c>
      <c r="H109" s="3">
        <f t="shared" si="95"/>
        <v>63.38</v>
      </c>
      <c r="I109" s="3">
        <f t="shared" si="95"/>
        <v>158.45000000000002</v>
      </c>
      <c r="J109" s="3">
        <f t="shared" si="95"/>
        <v>380.28000000000003</v>
      </c>
      <c r="K109" s="3">
        <f t="shared" si="95"/>
        <v>570.41999999999996</v>
      </c>
    </row>
    <row r="110" spans="1:12" ht="45" x14ac:dyDescent="0.25">
      <c r="A110" s="6"/>
      <c r="B110" s="9" t="s">
        <v>15</v>
      </c>
      <c r="C110" s="3">
        <v>3114</v>
      </c>
      <c r="D110" s="2">
        <f>C110*0.2</f>
        <v>622.80000000000007</v>
      </c>
      <c r="E110" s="2">
        <f>C110*0.18</f>
        <v>560.52</v>
      </c>
      <c r="F110" s="2">
        <f>C110*0.16</f>
        <v>498.24</v>
      </c>
      <c r="G110" s="2">
        <f>C110*0.09</f>
        <v>280.26</v>
      </c>
      <c r="H110" s="2">
        <f>C110*0.02</f>
        <v>62.28</v>
      </c>
      <c r="I110" s="2">
        <f>C110*0.05</f>
        <v>155.70000000000002</v>
      </c>
      <c r="J110" s="2">
        <f>C110*0.12</f>
        <v>373.68</v>
      </c>
      <c r="K110" s="2">
        <f>C110*0.18</f>
        <v>560.52</v>
      </c>
    </row>
    <row r="111" spans="1:12" x14ac:dyDescent="0.25">
      <c r="A111" s="6"/>
      <c r="B111" s="9" t="s">
        <v>16</v>
      </c>
      <c r="C111" s="3">
        <v>55</v>
      </c>
      <c r="D111" s="2">
        <f>C111*0.2</f>
        <v>11</v>
      </c>
      <c r="E111" s="2">
        <f>C111*0.18</f>
        <v>9.9</v>
      </c>
      <c r="F111" s="2">
        <f>C111*0.16</f>
        <v>8.8000000000000007</v>
      </c>
      <c r="G111" s="2">
        <f>C111*0.09</f>
        <v>4.95</v>
      </c>
      <c r="H111" s="2">
        <f>C111*0.02</f>
        <v>1.1000000000000001</v>
      </c>
      <c r="I111" s="2">
        <f>C111*0.05</f>
        <v>2.75</v>
      </c>
      <c r="J111" s="2">
        <f>C111*0.12</f>
        <v>6.6</v>
      </c>
      <c r="K111" s="2">
        <f>C111*0.18</f>
        <v>9.9</v>
      </c>
    </row>
    <row r="112" spans="1:12" x14ac:dyDescent="0.25">
      <c r="A112" s="6"/>
      <c r="B112" s="10" t="s">
        <v>17</v>
      </c>
      <c r="C112" s="3">
        <f>C109+C108</f>
        <v>4404</v>
      </c>
      <c r="D112" s="3">
        <f>C112*0.2</f>
        <v>880.80000000000007</v>
      </c>
      <c r="E112" s="3">
        <f>C112*0.18</f>
        <v>792.72</v>
      </c>
      <c r="F112" s="3">
        <f>C112*0.16</f>
        <v>704.64</v>
      </c>
      <c r="G112" s="3">
        <f>C112*0.09</f>
        <v>396.36</v>
      </c>
      <c r="H112" s="3">
        <f>C112*0.02</f>
        <v>88.08</v>
      </c>
      <c r="I112" s="3">
        <f>C112*0.05</f>
        <v>220.20000000000002</v>
      </c>
      <c r="J112" s="3">
        <f>C112*0.12</f>
        <v>528.48</v>
      </c>
      <c r="K112" s="3">
        <f>C112*0.18</f>
        <v>792.72</v>
      </c>
    </row>
  </sheetData>
  <mergeCells count="4">
    <mergeCell ref="A2:N2"/>
    <mergeCell ref="I1:L1"/>
    <mergeCell ref="A40:N40"/>
    <mergeCell ref="A78:N78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2021-10-20T03:34:12Z</dcterms:modified>
</cp:coreProperties>
</file>