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E24" i="1"/>
  <c r="F24" i="1"/>
  <c r="G24" i="1"/>
  <c r="H24" i="1"/>
  <c r="I24" i="1"/>
  <c r="J24" i="1"/>
  <c r="K24" i="1"/>
  <c r="C35" i="1" l="1"/>
  <c r="K38" i="1"/>
  <c r="J38" i="1"/>
  <c r="I38" i="1"/>
  <c r="H38" i="1"/>
  <c r="G38" i="1"/>
  <c r="F38" i="1"/>
  <c r="E38" i="1"/>
  <c r="D38" i="1"/>
  <c r="K37" i="1"/>
  <c r="K35" i="1" s="1"/>
  <c r="J37" i="1"/>
  <c r="J35" i="1" s="1"/>
  <c r="I37" i="1"/>
  <c r="I35" i="1" s="1"/>
  <c r="H37" i="1"/>
  <c r="H35" i="1" s="1"/>
  <c r="G37" i="1"/>
  <c r="G35" i="1" s="1"/>
  <c r="F37" i="1"/>
  <c r="F35" i="1" s="1"/>
  <c r="E37" i="1"/>
  <c r="E35" i="1" s="1"/>
  <c r="D37" i="1"/>
  <c r="D35" i="1" s="1"/>
  <c r="C19" i="1"/>
  <c r="C27" i="1"/>
  <c r="C13" i="1"/>
  <c r="K32" i="1"/>
  <c r="J32" i="1"/>
  <c r="I32" i="1"/>
  <c r="H32" i="1"/>
  <c r="G32" i="1"/>
  <c r="F32" i="1"/>
  <c r="E32" i="1"/>
  <c r="D32" i="1"/>
  <c r="K31" i="1"/>
  <c r="J31" i="1"/>
  <c r="I31" i="1"/>
  <c r="H31" i="1"/>
  <c r="G31" i="1"/>
  <c r="F31" i="1"/>
  <c r="E31" i="1"/>
  <c r="D31" i="1"/>
  <c r="K30" i="1"/>
  <c r="J30" i="1"/>
  <c r="I30" i="1"/>
  <c r="H30" i="1"/>
  <c r="G30" i="1"/>
  <c r="F30" i="1"/>
  <c r="E30" i="1"/>
  <c r="D30" i="1"/>
  <c r="K29" i="1"/>
  <c r="K27" i="1" s="1"/>
  <c r="J29" i="1"/>
  <c r="J27" i="1" s="1"/>
  <c r="I29" i="1"/>
  <c r="I27" i="1" s="1"/>
  <c r="H29" i="1"/>
  <c r="H27" i="1" s="1"/>
  <c r="G29" i="1"/>
  <c r="G27" i="1" s="1"/>
  <c r="F29" i="1"/>
  <c r="F27" i="1" s="1"/>
  <c r="E29" i="1"/>
  <c r="E27" i="1" s="1"/>
  <c r="D29" i="1"/>
  <c r="D27" i="1" s="1"/>
  <c r="K26" i="1"/>
  <c r="J26" i="1"/>
  <c r="I26" i="1"/>
  <c r="H26" i="1"/>
  <c r="G26" i="1"/>
  <c r="F26" i="1"/>
  <c r="E26" i="1"/>
  <c r="D26" i="1"/>
  <c r="K25" i="1"/>
  <c r="J25" i="1"/>
  <c r="I25" i="1"/>
  <c r="H25" i="1"/>
  <c r="G25" i="1"/>
  <c r="F25" i="1"/>
  <c r="E25" i="1"/>
  <c r="D25" i="1"/>
  <c r="K23" i="1"/>
  <c r="J23" i="1"/>
  <c r="I23" i="1"/>
  <c r="H23" i="1"/>
  <c r="G23" i="1"/>
  <c r="F23" i="1"/>
  <c r="E23" i="1"/>
  <c r="D23" i="1"/>
  <c r="K22" i="1"/>
  <c r="J22" i="1"/>
  <c r="I22" i="1"/>
  <c r="H22" i="1"/>
  <c r="G22" i="1"/>
  <c r="F22" i="1"/>
  <c r="E22" i="1"/>
  <c r="D22" i="1"/>
  <c r="K21" i="1"/>
  <c r="J21" i="1"/>
  <c r="I21" i="1"/>
  <c r="H21" i="1"/>
  <c r="G21" i="1"/>
  <c r="F21" i="1"/>
  <c r="E21" i="1"/>
  <c r="D21" i="1"/>
  <c r="D19" i="1" s="1"/>
  <c r="K19" i="1"/>
  <c r="J19" i="1"/>
  <c r="I19" i="1"/>
  <c r="H19" i="1"/>
  <c r="G19" i="1"/>
  <c r="F19" i="1"/>
  <c r="E19" i="1"/>
  <c r="K18" i="1"/>
  <c r="J18" i="1"/>
  <c r="I18" i="1"/>
  <c r="H18" i="1"/>
  <c r="G18" i="1"/>
  <c r="F18" i="1"/>
  <c r="E18" i="1"/>
  <c r="D18" i="1"/>
  <c r="K17" i="1"/>
  <c r="J17" i="1"/>
  <c r="I17" i="1"/>
  <c r="H17" i="1"/>
  <c r="G17" i="1"/>
  <c r="F17" i="1"/>
  <c r="E17" i="1"/>
  <c r="D17" i="1"/>
  <c r="K16" i="1"/>
  <c r="J16" i="1"/>
  <c r="I16" i="1"/>
  <c r="H16" i="1"/>
  <c r="G16" i="1"/>
  <c r="F16" i="1"/>
  <c r="E16" i="1"/>
  <c r="D16" i="1"/>
  <c r="K15" i="1"/>
  <c r="K13" i="1" s="1"/>
  <c r="J15" i="1"/>
  <c r="J13" i="1" s="1"/>
  <c r="I15" i="1"/>
  <c r="I13" i="1" s="1"/>
  <c r="H15" i="1"/>
  <c r="H13" i="1" s="1"/>
  <c r="G15" i="1"/>
  <c r="G13" i="1" s="1"/>
  <c r="F15" i="1"/>
  <c r="F13" i="1" s="1"/>
  <c r="E15" i="1"/>
  <c r="E13" i="1" s="1"/>
  <c r="D15" i="1"/>
  <c r="D13" i="1" s="1"/>
  <c r="K12" i="1"/>
  <c r="J12" i="1"/>
  <c r="I12" i="1"/>
  <c r="H12" i="1"/>
  <c r="G12" i="1"/>
  <c r="F12" i="1"/>
  <c r="E12" i="1"/>
  <c r="D12" i="1"/>
  <c r="G11" i="1" l="1"/>
  <c r="G10" i="1"/>
  <c r="G9" i="1"/>
  <c r="G8" i="1"/>
  <c r="G7" i="1"/>
  <c r="G6" i="1"/>
  <c r="G4" i="1"/>
  <c r="F8" i="1"/>
  <c r="K11" i="1"/>
  <c r="J11" i="1"/>
  <c r="I11" i="1"/>
  <c r="H11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K4" i="1" s="1"/>
  <c r="J6" i="1"/>
  <c r="J4" i="1" s="1"/>
  <c r="I6" i="1"/>
  <c r="I4" i="1" s="1"/>
  <c r="H6" i="1"/>
  <c r="H4" i="1" s="1"/>
  <c r="F11" i="1"/>
  <c r="F10" i="1"/>
  <c r="F9" i="1"/>
  <c r="F7" i="1"/>
  <c r="F6" i="1"/>
  <c r="C4" i="1"/>
  <c r="C34" i="1" s="1"/>
  <c r="C39" i="1" s="1"/>
  <c r="E11" i="1"/>
  <c r="E10" i="1"/>
  <c r="E9" i="1"/>
  <c r="E8" i="1"/>
  <c r="E7" i="1"/>
  <c r="E6" i="1"/>
  <c r="D11" i="1"/>
  <c r="D10" i="1"/>
  <c r="D9" i="1"/>
  <c r="D8" i="1"/>
  <c r="D7" i="1"/>
  <c r="D6" i="1"/>
  <c r="D4" i="1" l="1"/>
  <c r="F4" i="1"/>
  <c r="E4" i="1"/>
  <c r="K39" i="1"/>
  <c r="J39" i="1"/>
  <c r="I39" i="1"/>
  <c r="H39" i="1"/>
  <c r="G39" i="1"/>
  <c r="F39" i="1"/>
  <c r="E39" i="1"/>
  <c r="D39" i="1"/>
  <c r="K34" i="1"/>
  <c r="J34" i="1"/>
  <c r="I34" i="1"/>
  <c r="H34" i="1"/>
  <c r="G34" i="1"/>
  <c r="F34" i="1"/>
  <c r="E34" i="1"/>
  <c r="D34" i="1"/>
</calcChain>
</file>

<file path=xl/sharedStrings.xml><?xml version="1.0" encoding="utf-8"?>
<sst xmlns="http://schemas.openxmlformats.org/spreadsheetml/2006/main" count="52" uniqueCount="50">
  <si>
    <t>уголь всего: (тонн)</t>
  </si>
  <si>
    <t>январь (тонн)</t>
  </si>
  <si>
    <t>февраль (тонн)</t>
  </si>
  <si>
    <t>март (тонн)</t>
  </si>
  <si>
    <t>апрель (тонн)</t>
  </si>
  <si>
    <t>май (тонн)</t>
  </si>
  <si>
    <t>октябрь (тонн)</t>
  </si>
  <si>
    <t>ноябрь (тонн)</t>
  </si>
  <si>
    <t>декабрь (тонн)</t>
  </si>
  <si>
    <t>1.</t>
  </si>
  <si>
    <t>Алтайский сельсовет. Всего:</t>
  </si>
  <si>
    <t>в т.ч.</t>
  </si>
  <si>
    <t>Администрация Алтайского сельсовета</t>
  </si>
  <si>
    <t>МБУК "Камышенский ЦСДК"</t>
  </si>
  <si>
    <t>МБУК "Алтайский ЦСДК"</t>
  </si>
  <si>
    <t>2.</t>
  </si>
  <si>
    <t>Большеромановский сельсовет. Всего:</t>
  </si>
  <si>
    <t>3.</t>
  </si>
  <si>
    <t>Лебединский сельсовет. Всего:</t>
  </si>
  <si>
    <t xml:space="preserve">в т.ч </t>
  </si>
  <si>
    <t>Администрация Лебединского сельсовета</t>
  </si>
  <si>
    <t>МБУК "Лебединский ЦСДК"</t>
  </si>
  <si>
    <t>4.</t>
  </si>
  <si>
    <t>Серебропольский сельсовет. Всего:</t>
  </si>
  <si>
    <t>Администрация Серебропольского сельсовета</t>
  </si>
  <si>
    <t>МБУК "Серебропольский ЦСДК"</t>
  </si>
  <si>
    <t>ЦСДК с.Николаевка</t>
  </si>
  <si>
    <t>5.</t>
  </si>
  <si>
    <t>Табунский сельсовет. Всего:</t>
  </si>
  <si>
    <t>Администрация табунского сельсовета</t>
  </si>
  <si>
    <t>Уголь на отопление. По бюджетным учреждениям. Всего:</t>
  </si>
  <si>
    <t>6.</t>
  </si>
  <si>
    <t>Теплоснабжающим учрежениям бюджетной сферы</t>
  </si>
  <si>
    <t xml:space="preserve">в т.ч. </t>
  </si>
  <si>
    <t>МУП "Дирекция заказчика по содержанию и ремонту жилья"</t>
  </si>
  <si>
    <t>ИП "Сальников ЮМ"</t>
  </si>
  <si>
    <t>Итого:</t>
  </si>
  <si>
    <t>ЦСДК с. Хорошее</t>
  </si>
  <si>
    <t>Приложение 4 к постановлению администрации района         №______от __________</t>
  </si>
  <si>
    <t>Лимит расхода топлива (уголь) организациям и учреждениям, финансируемым из районного бюджета на 2018 год.</t>
  </si>
  <si>
    <t>Новокиевская ООШ, филиал МБОУ  «Табунская СОШ» Табунского района Алтайского края</t>
  </si>
  <si>
    <t>Граничная ООШ, филиал  МБОУ  «Табунская средняя общеобразовательная школа» Табунского района Алтайского края, с.Камышенка, ул. Гагарина, 14</t>
  </si>
  <si>
    <t>Граничная ООШ, филиал  МБОУ  «Табунская СОШ» Табунского района Алтайского края, с.Камышенка,ул.Юбилейная 24 (д/с "Светлячок")</t>
  </si>
  <si>
    <t>Лебединская СОШ, филиал МБОУ «Серебропольская СОШ»  Табунского района Алтайского края</t>
  </si>
  <si>
    <t>Лебединский детский сад «Солнышко», структурное подразделение МБОУ «Серебропольская СОШ» Табунского района Алтайского края</t>
  </si>
  <si>
    <t>Серебропольский детский сад «Ласточка», структурное подразделение МБОУ «Серебропольская СОШ» Табунского района Алтайского края</t>
  </si>
  <si>
    <t>Хорошенская начальная школа,  филиал  МБОУ «Серебропольская СОШ» Табунского района Алтайского края</t>
  </si>
  <si>
    <t>Самборская ООШ, филиал МБОУ  «Табунская СОШ» Табунского района Алтайского края</t>
  </si>
  <si>
    <t>МБДОУ «Табунский детский сад «Огонёк» Табунского района Алтайского края</t>
  </si>
  <si>
    <t>Муниципальное бюджетное учреждение дополнительного образования «Центр дополнительного образования детей»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</si>
</sst>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 shrinkToFit="1"/>
    </xf>
    <xf numFmtId="164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 shrinkToFit="1"/>
    </xf>
    <xf numFmtId="0" fontId="3" fillId="0" borderId="0" xfId="0" applyFont="1" applyAlignment="1">
      <alignment wrapText="1" shrinkToFit="1"/>
    </xf>
    <xf numFmtId="0" fontId="3" fillId="0" borderId="1" xfId="0" applyFont="1" applyBorder="1" applyAlignment="1">
      <alignment horizontal="justify"/>
    </xf>
    <xf numFmtId="0" fontId="3" fillId="0" borderId="0" xfId="0" applyFont="1" applyAlignment="1">
      <alignment horizontal="justify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 shrinkToFi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wrapText="1" shrinkToFi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view="pageLayout" zoomScaleNormal="100" workbookViewId="0">
      <selection activeCell="B34" sqref="B34"/>
    </sheetView>
  </sheetViews>
  <sheetFormatPr defaultRowHeight="15" x14ac:dyDescent="0.25"/>
  <cols>
    <col min="2" max="2" width="27.85546875" customWidth="1"/>
    <col min="3" max="3" width="11.42578125" customWidth="1"/>
    <col min="4" max="4" width="9.140625" customWidth="1"/>
  </cols>
  <sheetData>
    <row r="1" spans="1:14" ht="47.25" customHeight="1" x14ac:dyDescent="0.25">
      <c r="A1" s="11"/>
      <c r="B1" s="11"/>
      <c r="C1" s="11"/>
      <c r="D1" s="11"/>
      <c r="E1" s="11"/>
      <c r="F1" s="11"/>
      <c r="G1" s="11"/>
      <c r="H1" s="11"/>
      <c r="I1" s="32" t="s">
        <v>38</v>
      </c>
      <c r="J1" s="32"/>
      <c r="K1" s="32"/>
      <c r="L1" s="32"/>
    </row>
    <row r="2" spans="1:14" ht="31.5" customHeight="1" x14ac:dyDescent="0.25">
      <c r="A2" s="31" t="s">
        <v>39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45.75" customHeight="1" x14ac:dyDescent="0.25">
      <c r="A3" s="3"/>
      <c r="B3" s="3"/>
      <c r="C3" s="2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</row>
    <row r="4" spans="1:14" ht="33.75" customHeight="1" x14ac:dyDescent="0.25">
      <c r="A4" s="3" t="s">
        <v>9</v>
      </c>
      <c r="B4" s="12" t="s">
        <v>10</v>
      </c>
      <c r="C4" s="4">
        <f t="shared" ref="C4:K4" si="0">C6+C7+C8+C9+C10+C11</f>
        <v>274.90000000000003</v>
      </c>
      <c r="D4" s="4">
        <f t="shared" si="0"/>
        <v>54.980000000000004</v>
      </c>
      <c r="E4" s="4">
        <f t="shared" si="0"/>
        <v>49.481999999999999</v>
      </c>
      <c r="F4" s="4">
        <f t="shared" si="0"/>
        <v>43.984000000000002</v>
      </c>
      <c r="G4" s="4">
        <f t="shared" si="0"/>
        <v>24.741</v>
      </c>
      <c r="H4" s="4">
        <f t="shared" si="0"/>
        <v>5.4980000000000002</v>
      </c>
      <c r="I4" s="4">
        <f t="shared" si="0"/>
        <v>13.745000000000001</v>
      </c>
      <c r="J4" s="4">
        <f t="shared" si="0"/>
        <v>32.988</v>
      </c>
      <c r="K4" s="4">
        <f t="shared" si="0"/>
        <v>49.481999999999999</v>
      </c>
      <c r="L4" s="1"/>
    </row>
    <row r="5" spans="1:14" x14ac:dyDescent="0.25">
      <c r="A5" s="3"/>
      <c r="B5" s="13" t="s">
        <v>11</v>
      </c>
      <c r="C5" s="3"/>
      <c r="D5" s="3"/>
      <c r="E5" s="3"/>
      <c r="F5" s="3"/>
      <c r="G5" s="3"/>
      <c r="H5" s="3"/>
      <c r="I5" s="3"/>
      <c r="J5" s="3"/>
      <c r="K5" s="3"/>
    </row>
    <row r="6" spans="1:14" ht="30" x14ac:dyDescent="0.25">
      <c r="A6" s="3"/>
      <c r="B6" s="14" t="s">
        <v>12</v>
      </c>
      <c r="C6" s="4">
        <v>28.5</v>
      </c>
      <c r="D6" s="3">
        <f t="shared" ref="D6:D12" si="1">C6*0.2</f>
        <v>5.7</v>
      </c>
      <c r="E6" s="3">
        <f t="shared" ref="E6:E12" si="2">C6*0.18</f>
        <v>5.13</v>
      </c>
      <c r="F6" s="3">
        <f t="shared" ref="F6:F12" si="3">C6*0.16</f>
        <v>4.5600000000000005</v>
      </c>
      <c r="G6" s="3">
        <f t="shared" ref="G6:G12" si="4">C6*0.09</f>
        <v>2.5649999999999999</v>
      </c>
      <c r="H6" s="3">
        <f>C6*0.02</f>
        <v>0.57000000000000006</v>
      </c>
      <c r="I6" s="3">
        <f>C6*0.05</f>
        <v>1.425</v>
      </c>
      <c r="J6" s="3">
        <f>C6*0.12</f>
        <v>3.42</v>
      </c>
      <c r="K6" s="3">
        <f>C6*0.18</f>
        <v>5.13</v>
      </c>
      <c r="L6" s="1"/>
    </row>
    <row r="7" spans="1:14" ht="60" x14ac:dyDescent="0.25">
      <c r="A7" s="3"/>
      <c r="B7" s="19" t="s">
        <v>40</v>
      </c>
      <c r="C7" s="4">
        <v>72.900000000000006</v>
      </c>
      <c r="D7" s="3">
        <f t="shared" si="1"/>
        <v>14.580000000000002</v>
      </c>
      <c r="E7" s="3">
        <f t="shared" si="2"/>
        <v>13.122</v>
      </c>
      <c r="F7" s="3">
        <f t="shared" si="3"/>
        <v>11.664000000000001</v>
      </c>
      <c r="G7" s="3">
        <f t="shared" si="4"/>
        <v>6.5609999999999999</v>
      </c>
      <c r="H7" s="3">
        <f>C7*0.02</f>
        <v>1.4580000000000002</v>
      </c>
      <c r="I7" s="3">
        <f>C7*0.05</f>
        <v>3.6450000000000005</v>
      </c>
      <c r="J7" s="3">
        <f>C7*0.12</f>
        <v>8.7480000000000011</v>
      </c>
      <c r="K7" s="3">
        <f>C7*0.18</f>
        <v>13.122</v>
      </c>
      <c r="L7" s="1"/>
    </row>
    <row r="8" spans="1:14" ht="105" x14ac:dyDescent="0.25">
      <c r="A8" s="3"/>
      <c r="B8" s="20" t="s">
        <v>41</v>
      </c>
      <c r="C8" s="4">
        <v>51</v>
      </c>
      <c r="D8" s="3">
        <f t="shared" si="1"/>
        <v>10.200000000000001</v>
      </c>
      <c r="E8" s="3">
        <f t="shared" si="2"/>
        <v>9.18</v>
      </c>
      <c r="F8" s="3">
        <f t="shared" si="3"/>
        <v>8.16</v>
      </c>
      <c r="G8" s="3">
        <f t="shared" si="4"/>
        <v>4.59</v>
      </c>
      <c r="H8" s="3">
        <f>C8*0.02</f>
        <v>1.02</v>
      </c>
      <c r="I8" s="3">
        <f>C8*0.05</f>
        <v>2.5500000000000003</v>
      </c>
      <c r="J8" s="3">
        <f>C8*0.12</f>
        <v>6.12</v>
      </c>
      <c r="K8" s="3">
        <f>C8*0.18</f>
        <v>9.18</v>
      </c>
    </row>
    <row r="9" spans="1:14" ht="90" x14ac:dyDescent="0.25">
      <c r="A9" s="3"/>
      <c r="B9" s="20" t="s">
        <v>42</v>
      </c>
      <c r="C9" s="4">
        <v>45</v>
      </c>
      <c r="D9" s="3">
        <f t="shared" si="1"/>
        <v>9</v>
      </c>
      <c r="E9" s="3">
        <f t="shared" si="2"/>
        <v>8.1</v>
      </c>
      <c r="F9" s="3">
        <f t="shared" si="3"/>
        <v>7.2</v>
      </c>
      <c r="G9" s="3">
        <f t="shared" si="4"/>
        <v>4.05</v>
      </c>
      <c r="H9" s="3">
        <f>C9*0.02</f>
        <v>0.9</v>
      </c>
      <c r="I9" s="3">
        <f>C9*0.05</f>
        <v>2.25</v>
      </c>
      <c r="J9" s="3">
        <f>C9*0.12</f>
        <v>5.3999999999999995</v>
      </c>
      <c r="K9" s="3">
        <f>C9*0.18</f>
        <v>8.1</v>
      </c>
      <c r="L9" s="1"/>
    </row>
    <row r="10" spans="1:14" ht="30" x14ac:dyDescent="0.25">
      <c r="A10" s="3"/>
      <c r="B10" s="24" t="s">
        <v>13</v>
      </c>
      <c r="C10" s="4">
        <v>25.9</v>
      </c>
      <c r="D10" s="3">
        <f t="shared" si="1"/>
        <v>5.18</v>
      </c>
      <c r="E10" s="3">
        <f t="shared" si="2"/>
        <v>4.6619999999999999</v>
      </c>
      <c r="F10" s="3">
        <f t="shared" si="3"/>
        <v>4.1440000000000001</v>
      </c>
      <c r="G10" s="3">
        <f t="shared" si="4"/>
        <v>2.331</v>
      </c>
      <c r="H10" s="3">
        <f t="shared" ref="H10:H11" si="5">C10*0.02</f>
        <v>0.51800000000000002</v>
      </c>
      <c r="I10" s="3">
        <f t="shared" ref="I10:I11" si="6">C10*0.05</f>
        <v>1.2949999999999999</v>
      </c>
      <c r="J10" s="3">
        <f t="shared" ref="J10:J11" si="7">C10*0.12</f>
        <v>3.1079999999999997</v>
      </c>
      <c r="K10" s="3">
        <f t="shared" ref="K10:K11" si="8">C10*0.18</f>
        <v>4.6619999999999999</v>
      </c>
      <c r="L10" s="1"/>
    </row>
    <row r="11" spans="1:14" x14ac:dyDescent="0.25">
      <c r="A11" s="3"/>
      <c r="B11" s="24" t="s">
        <v>14</v>
      </c>
      <c r="C11" s="4">
        <v>51.6</v>
      </c>
      <c r="D11" s="3">
        <f t="shared" si="1"/>
        <v>10.32</v>
      </c>
      <c r="E11" s="3">
        <f t="shared" si="2"/>
        <v>9.2880000000000003</v>
      </c>
      <c r="F11" s="3">
        <f t="shared" si="3"/>
        <v>8.2560000000000002</v>
      </c>
      <c r="G11" s="3">
        <f t="shared" si="4"/>
        <v>4.6440000000000001</v>
      </c>
      <c r="H11" s="3">
        <f t="shared" si="5"/>
        <v>1.032</v>
      </c>
      <c r="I11" s="3">
        <f t="shared" si="6"/>
        <v>2.58</v>
      </c>
      <c r="J11" s="3">
        <f t="shared" si="7"/>
        <v>6.1920000000000002</v>
      </c>
      <c r="K11" s="3">
        <f t="shared" si="8"/>
        <v>9.2880000000000003</v>
      </c>
      <c r="L11" s="1"/>
    </row>
    <row r="12" spans="1:14" ht="28.5" x14ac:dyDescent="0.25">
      <c r="A12" s="3" t="s">
        <v>15</v>
      </c>
      <c r="B12" s="12" t="s">
        <v>16</v>
      </c>
      <c r="C12" s="4">
        <v>0</v>
      </c>
      <c r="D12" s="3">
        <f t="shared" si="1"/>
        <v>0</v>
      </c>
      <c r="E12" s="3">
        <f t="shared" si="2"/>
        <v>0</v>
      </c>
      <c r="F12" s="3">
        <f t="shared" si="3"/>
        <v>0</v>
      </c>
      <c r="G12" s="3">
        <f t="shared" si="4"/>
        <v>0</v>
      </c>
      <c r="H12" s="3">
        <f t="shared" ref="H12" si="9">C12*0.02</f>
        <v>0</v>
      </c>
      <c r="I12" s="3">
        <f t="shared" ref="I12" si="10">C12*0.05</f>
        <v>0</v>
      </c>
      <c r="J12" s="3">
        <f t="shared" ref="J12" si="11">C12*0.12</f>
        <v>0</v>
      </c>
      <c r="K12" s="3">
        <f t="shared" ref="K12" si="12">C12*0.18</f>
        <v>0</v>
      </c>
    </row>
    <row r="13" spans="1:14" ht="28.5" x14ac:dyDescent="0.25">
      <c r="A13" s="3" t="s">
        <v>17</v>
      </c>
      <c r="B13" s="12" t="s">
        <v>18</v>
      </c>
      <c r="C13" s="4">
        <f t="shared" ref="C13:K13" si="13">C15+C16+C17+C18</f>
        <v>348</v>
      </c>
      <c r="D13" s="4">
        <f t="shared" si="13"/>
        <v>69.599999999999994</v>
      </c>
      <c r="E13" s="4">
        <f t="shared" si="13"/>
        <v>62.639999999999993</v>
      </c>
      <c r="F13" s="4">
        <f t="shared" si="13"/>
        <v>55.68</v>
      </c>
      <c r="G13" s="4">
        <f t="shared" si="13"/>
        <v>31.319999999999997</v>
      </c>
      <c r="H13" s="4">
        <f t="shared" si="13"/>
        <v>6.96</v>
      </c>
      <c r="I13" s="4">
        <f t="shared" si="13"/>
        <v>17.399999999999999</v>
      </c>
      <c r="J13" s="4">
        <f t="shared" si="13"/>
        <v>41.76</v>
      </c>
      <c r="K13" s="4">
        <f t="shared" si="13"/>
        <v>62.639999999999993</v>
      </c>
      <c r="L13" s="1"/>
    </row>
    <row r="14" spans="1:14" x14ac:dyDescent="0.25">
      <c r="A14" s="3"/>
      <c r="B14" s="13" t="s">
        <v>19</v>
      </c>
      <c r="C14" s="3"/>
      <c r="D14" s="3"/>
      <c r="E14" s="3"/>
      <c r="F14" s="3"/>
      <c r="G14" s="3"/>
      <c r="H14" s="3"/>
      <c r="I14" s="3"/>
      <c r="J14" s="3"/>
      <c r="K14" s="3"/>
    </row>
    <row r="15" spans="1:14" ht="30" x14ac:dyDescent="0.25">
      <c r="A15" s="3"/>
      <c r="B15" s="14" t="s">
        <v>20</v>
      </c>
      <c r="C15" s="4">
        <v>21.8</v>
      </c>
      <c r="D15" s="3">
        <f>C15*0.2</f>
        <v>4.3600000000000003</v>
      </c>
      <c r="E15" s="3">
        <f>C15*0.18</f>
        <v>3.9239999999999999</v>
      </c>
      <c r="F15" s="3">
        <f>C15*0.16</f>
        <v>3.488</v>
      </c>
      <c r="G15" s="3">
        <f>C15*0.09</f>
        <v>1.962</v>
      </c>
      <c r="H15" s="3">
        <f>C15*0.02</f>
        <v>0.436</v>
      </c>
      <c r="I15" s="3">
        <f>C15*0.05</f>
        <v>1.0900000000000001</v>
      </c>
      <c r="J15" s="3">
        <f>C15*0.12</f>
        <v>2.6160000000000001</v>
      </c>
      <c r="K15" s="3">
        <f>C15*0.18</f>
        <v>3.9239999999999999</v>
      </c>
    </row>
    <row r="16" spans="1:14" ht="60" x14ac:dyDescent="0.25">
      <c r="A16" s="3"/>
      <c r="B16" s="20" t="s">
        <v>43</v>
      </c>
      <c r="C16" s="4">
        <v>240</v>
      </c>
      <c r="D16" s="3">
        <f>C16*0.2</f>
        <v>48</v>
      </c>
      <c r="E16" s="3">
        <f>C16*0.18</f>
        <v>43.199999999999996</v>
      </c>
      <c r="F16" s="3">
        <f>C16*0.16</f>
        <v>38.4</v>
      </c>
      <c r="G16" s="3">
        <f>C16*0.09</f>
        <v>21.599999999999998</v>
      </c>
      <c r="H16" s="3">
        <f>C16*0.02</f>
        <v>4.8</v>
      </c>
      <c r="I16" s="3">
        <f>C16*0.05</f>
        <v>12</v>
      </c>
      <c r="J16" s="3">
        <f>C16*0.12</f>
        <v>28.799999999999997</v>
      </c>
      <c r="K16" s="3">
        <f>C16*0.18</f>
        <v>43.199999999999996</v>
      </c>
    </row>
    <row r="17" spans="1:12" ht="90" x14ac:dyDescent="0.25">
      <c r="A17" s="3"/>
      <c r="B17" s="25" t="s">
        <v>44</v>
      </c>
      <c r="C17" s="4">
        <v>38.200000000000003</v>
      </c>
      <c r="D17" s="3">
        <f>C17*0.2</f>
        <v>7.6400000000000006</v>
      </c>
      <c r="E17" s="3">
        <f>C17*0.18</f>
        <v>6.8760000000000003</v>
      </c>
      <c r="F17" s="3">
        <f>C17*0.16</f>
        <v>6.112000000000001</v>
      </c>
      <c r="G17" s="3">
        <f>C17*0.09</f>
        <v>3.4380000000000002</v>
      </c>
      <c r="H17" s="3">
        <f>C17*0.02</f>
        <v>0.76400000000000012</v>
      </c>
      <c r="I17" s="3">
        <f>C17*0.05</f>
        <v>1.9100000000000001</v>
      </c>
      <c r="J17" s="3">
        <f>C17*0.12</f>
        <v>4.5840000000000005</v>
      </c>
      <c r="K17" s="3">
        <f>C17*0.18</f>
        <v>6.8760000000000003</v>
      </c>
    </row>
    <row r="18" spans="1:12" x14ac:dyDescent="0.25">
      <c r="A18" s="3"/>
      <c r="B18" s="24" t="s">
        <v>21</v>
      </c>
      <c r="C18" s="4">
        <v>48</v>
      </c>
      <c r="D18" s="3">
        <f>C18*0.2</f>
        <v>9.6000000000000014</v>
      </c>
      <c r="E18" s="3">
        <f>C18*0.18</f>
        <v>8.64</v>
      </c>
      <c r="F18" s="3">
        <f>C18*0.16</f>
        <v>7.68</v>
      </c>
      <c r="G18" s="3">
        <f>C18*0.09</f>
        <v>4.32</v>
      </c>
      <c r="H18" s="3">
        <f>C18*0.02</f>
        <v>0.96</v>
      </c>
      <c r="I18" s="3">
        <f>C18*0.05</f>
        <v>2.4000000000000004</v>
      </c>
      <c r="J18" s="3">
        <f>C18*0.12</f>
        <v>5.76</v>
      </c>
      <c r="K18" s="3">
        <f>C18*0.18</f>
        <v>8.64</v>
      </c>
    </row>
    <row r="19" spans="1:12" ht="28.5" x14ac:dyDescent="0.25">
      <c r="A19" s="3" t="s">
        <v>22</v>
      </c>
      <c r="B19" s="26" t="s">
        <v>23</v>
      </c>
      <c r="C19" s="4">
        <f t="shared" ref="C19:K19" si="14">C21+C22+C23+C24+C25+C26</f>
        <v>412.5</v>
      </c>
      <c r="D19" s="4">
        <f t="shared" si="14"/>
        <v>82.5</v>
      </c>
      <c r="E19" s="4">
        <f t="shared" si="14"/>
        <v>74.25</v>
      </c>
      <c r="F19" s="4">
        <f t="shared" si="14"/>
        <v>66</v>
      </c>
      <c r="G19" s="4">
        <f t="shared" si="14"/>
        <v>37.125</v>
      </c>
      <c r="H19" s="4">
        <f t="shared" si="14"/>
        <v>8.25</v>
      </c>
      <c r="I19" s="4">
        <f t="shared" si="14"/>
        <v>20.625</v>
      </c>
      <c r="J19" s="4">
        <f t="shared" si="14"/>
        <v>49.500000000000007</v>
      </c>
      <c r="K19" s="4">
        <f t="shared" si="14"/>
        <v>74.25</v>
      </c>
    </row>
    <row r="20" spans="1:12" x14ac:dyDescent="0.25">
      <c r="A20" s="3"/>
      <c r="B20" s="27" t="s">
        <v>11</v>
      </c>
      <c r="C20" s="3"/>
      <c r="D20" s="3"/>
      <c r="E20" s="3"/>
      <c r="F20" s="3"/>
      <c r="G20" s="3"/>
      <c r="H20" s="3"/>
      <c r="I20" s="3"/>
      <c r="J20" s="3"/>
      <c r="K20" s="3"/>
    </row>
    <row r="21" spans="1:12" ht="45" x14ac:dyDescent="0.25">
      <c r="A21" s="3"/>
      <c r="B21" s="24" t="s">
        <v>24</v>
      </c>
      <c r="C21" s="4">
        <v>45.3</v>
      </c>
      <c r="D21" s="3">
        <f t="shared" ref="D21:D26" si="15">C21*0.2</f>
        <v>9.06</v>
      </c>
      <c r="E21" s="3">
        <f t="shared" ref="E21:E26" si="16">C21*0.18</f>
        <v>8.1539999999999999</v>
      </c>
      <c r="F21" s="3">
        <f t="shared" ref="F21:F26" si="17">C21*0.16</f>
        <v>7.2479999999999993</v>
      </c>
      <c r="G21" s="3">
        <f t="shared" ref="G21:G26" si="18">C21*0.09</f>
        <v>4.077</v>
      </c>
      <c r="H21" s="3">
        <f>C21*0.02</f>
        <v>0.90599999999999992</v>
      </c>
      <c r="I21" s="3">
        <f>C21*0.05</f>
        <v>2.2650000000000001</v>
      </c>
      <c r="J21" s="3">
        <f>C21*0.12</f>
        <v>5.4359999999999991</v>
      </c>
      <c r="K21" s="3">
        <f>C21*0.18</f>
        <v>8.1539999999999999</v>
      </c>
    </row>
    <row r="22" spans="1:12" x14ac:dyDescent="0.25">
      <c r="A22" s="3"/>
      <c r="B22" s="24" t="s">
        <v>26</v>
      </c>
      <c r="C22" s="4">
        <v>81</v>
      </c>
      <c r="D22" s="3">
        <f t="shared" si="15"/>
        <v>16.2</v>
      </c>
      <c r="E22" s="3">
        <f t="shared" si="16"/>
        <v>14.58</v>
      </c>
      <c r="F22" s="3">
        <f t="shared" si="17"/>
        <v>12.96</v>
      </c>
      <c r="G22" s="3">
        <f t="shared" si="18"/>
        <v>7.29</v>
      </c>
      <c r="H22" s="3">
        <f>C22*0.02</f>
        <v>1.62</v>
      </c>
      <c r="I22" s="3">
        <f>C22*0.05</f>
        <v>4.05</v>
      </c>
      <c r="J22" s="3">
        <f>C22*0.12</f>
        <v>9.7199999999999989</v>
      </c>
      <c r="K22" s="3">
        <f>C22*0.18</f>
        <v>14.58</v>
      </c>
    </row>
    <row r="23" spans="1:12" ht="90" x14ac:dyDescent="0.25">
      <c r="A23" s="5"/>
      <c r="B23" s="28" t="s">
        <v>45</v>
      </c>
      <c r="C23" s="4">
        <v>66.5</v>
      </c>
      <c r="D23" s="3">
        <f t="shared" si="15"/>
        <v>13.3</v>
      </c>
      <c r="E23" s="3">
        <f t="shared" si="16"/>
        <v>11.969999999999999</v>
      </c>
      <c r="F23" s="3">
        <f t="shared" si="17"/>
        <v>10.64</v>
      </c>
      <c r="G23" s="3">
        <f t="shared" si="18"/>
        <v>5.9849999999999994</v>
      </c>
      <c r="H23" s="3">
        <f>C23*0.02</f>
        <v>1.33</v>
      </c>
      <c r="I23" s="3">
        <f>C23*0.05</f>
        <v>3.3250000000000002</v>
      </c>
      <c r="J23" s="3">
        <f>C23*0.12</f>
        <v>7.9799999999999995</v>
      </c>
      <c r="K23" s="3">
        <f>C23*0.18</f>
        <v>11.969999999999999</v>
      </c>
    </row>
    <row r="24" spans="1:12" x14ac:dyDescent="0.25">
      <c r="A24" s="8"/>
      <c r="B24" s="29" t="s">
        <v>37</v>
      </c>
      <c r="C24" s="4">
        <v>33</v>
      </c>
      <c r="D24" s="3">
        <f t="shared" si="15"/>
        <v>6.6000000000000005</v>
      </c>
      <c r="E24" s="3">
        <f t="shared" si="16"/>
        <v>5.9399999999999995</v>
      </c>
      <c r="F24" s="3">
        <f t="shared" si="17"/>
        <v>5.28</v>
      </c>
      <c r="G24" s="3">
        <f t="shared" si="18"/>
        <v>2.9699999999999998</v>
      </c>
      <c r="H24" s="3">
        <f>C24*0.02</f>
        <v>0.66</v>
      </c>
      <c r="I24" s="3">
        <f>C24*0.05</f>
        <v>1.6500000000000001</v>
      </c>
      <c r="J24" s="3">
        <f>C24*0.12</f>
        <v>3.96</v>
      </c>
      <c r="K24" s="3">
        <f>C24*0.18</f>
        <v>5.9399999999999995</v>
      </c>
      <c r="L24" s="6"/>
    </row>
    <row r="25" spans="1:12" ht="30" x14ac:dyDescent="0.25">
      <c r="A25" s="8"/>
      <c r="B25" s="30" t="s">
        <v>25</v>
      </c>
      <c r="C25" s="4">
        <v>147</v>
      </c>
      <c r="D25" s="3">
        <f t="shared" si="15"/>
        <v>29.400000000000002</v>
      </c>
      <c r="E25" s="3">
        <f t="shared" si="16"/>
        <v>26.459999999999997</v>
      </c>
      <c r="F25" s="3">
        <f t="shared" si="17"/>
        <v>23.52</v>
      </c>
      <c r="G25" s="3">
        <f t="shared" si="18"/>
        <v>13.229999999999999</v>
      </c>
      <c r="H25" s="3">
        <f t="shared" ref="H25:H26" si="19">C25*0.02</f>
        <v>2.94</v>
      </c>
      <c r="I25" s="3">
        <f t="shared" ref="I25:I26" si="20">C25*0.05</f>
        <v>7.3500000000000005</v>
      </c>
      <c r="J25" s="3">
        <f t="shared" ref="J25:J26" si="21">C25*0.12</f>
        <v>17.64</v>
      </c>
      <c r="K25" s="3">
        <f t="shared" ref="K25:K26" si="22">C25*0.18</f>
        <v>26.459999999999997</v>
      </c>
      <c r="L25" s="6"/>
    </row>
    <row r="26" spans="1:12" ht="75" x14ac:dyDescent="0.25">
      <c r="A26" s="8"/>
      <c r="B26" s="21" t="s">
        <v>46</v>
      </c>
      <c r="C26" s="4">
        <v>39.700000000000003</v>
      </c>
      <c r="D26" s="3">
        <f t="shared" si="15"/>
        <v>7.9400000000000013</v>
      </c>
      <c r="E26" s="3">
        <f t="shared" si="16"/>
        <v>7.1459999999999999</v>
      </c>
      <c r="F26" s="3">
        <f t="shared" si="17"/>
        <v>6.3520000000000003</v>
      </c>
      <c r="G26" s="3">
        <f t="shared" si="18"/>
        <v>3.573</v>
      </c>
      <c r="H26" s="3">
        <f t="shared" si="19"/>
        <v>0.79400000000000004</v>
      </c>
      <c r="I26" s="3">
        <f t="shared" si="20"/>
        <v>1.9850000000000003</v>
      </c>
      <c r="J26" s="3">
        <f t="shared" si="21"/>
        <v>4.7640000000000002</v>
      </c>
      <c r="K26" s="3">
        <f t="shared" si="22"/>
        <v>7.1459999999999999</v>
      </c>
      <c r="L26" s="7"/>
    </row>
    <row r="27" spans="1:12" ht="28.5" x14ac:dyDescent="0.25">
      <c r="A27" s="8" t="s">
        <v>27</v>
      </c>
      <c r="B27" s="16" t="s">
        <v>28</v>
      </c>
      <c r="C27" s="4">
        <f t="shared" ref="C27:K27" si="23">C29+C30+C31+C32</f>
        <v>299.5</v>
      </c>
      <c r="D27" s="4">
        <f t="shared" si="23"/>
        <v>59.9</v>
      </c>
      <c r="E27" s="4">
        <f t="shared" si="23"/>
        <v>53.910000000000004</v>
      </c>
      <c r="F27" s="4">
        <f t="shared" si="23"/>
        <v>47.92</v>
      </c>
      <c r="G27" s="4">
        <f t="shared" si="23"/>
        <v>26.955000000000002</v>
      </c>
      <c r="H27" s="4">
        <f t="shared" si="23"/>
        <v>5.99</v>
      </c>
      <c r="I27" s="4">
        <f t="shared" si="23"/>
        <v>14.975</v>
      </c>
      <c r="J27" s="4">
        <f t="shared" si="23"/>
        <v>35.94</v>
      </c>
      <c r="K27" s="4">
        <f t="shared" si="23"/>
        <v>53.910000000000004</v>
      </c>
      <c r="L27" s="6"/>
    </row>
    <row r="28" spans="1:12" x14ac:dyDescent="0.25">
      <c r="A28" s="8"/>
      <c r="B28" s="17" t="s">
        <v>11</v>
      </c>
      <c r="C28" s="3"/>
      <c r="D28" s="3"/>
      <c r="E28" s="3"/>
      <c r="F28" s="3"/>
      <c r="G28" s="3"/>
      <c r="H28" s="3"/>
      <c r="I28" s="3"/>
      <c r="J28" s="3"/>
      <c r="K28" s="3"/>
      <c r="L28" s="6"/>
    </row>
    <row r="29" spans="1:12" ht="30" x14ac:dyDescent="0.25">
      <c r="A29" s="8"/>
      <c r="B29" s="15" t="s">
        <v>29</v>
      </c>
      <c r="C29" s="4">
        <v>113</v>
      </c>
      <c r="D29" s="3">
        <f>C29*0.2</f>
        <v>22.6</v>
      </c>
      <c r="E29" s="3">
        <f>C29*0.18</f>
        <v>20.34</v>
      </c>
      <c r="F29" s="3">
        <f>C29*0.16</f>
        <v>18.080000000000002</v>
      </c>
      <c r="G29" s="3">
        <f>C29*0.09</f>
        <v>10.17</v>
      </c>
      <c r="H29" s="3">
        <f>C29*0.02</f>
        <v>2.2600000000000002</v>
      </c>
      <c r="I29" s="3">
        <f>C29*0.05</f>
        <v>5.65</v>
      </c>
      <c r="J29" s="3">
        <f>C29*0.12</f>
        <v>13.559999999999999</v>
      </c>
      <c r="K29" s="3">
        <f>C29*0.18</f>
        <v>20.34</v>
      </c>
      <c r="L29" s="6"/>
    </row>
    <row r="30" spans="1:12" ht="60" x14ac:dyDescent="0.25">
      <c r="A30" s="8"/>
      <c r="B30" s="20" t="s">
        <v>47</v>
      </c>
      <c r="C30" s="4">
        <v>81</v>
      </c>
      <c r="D30" s="3">
        <f>C30*0.2</f>
        <v>16.2</v>
      </c>
      <c r="E30" s="3">
        <f>C30*0.18</f>
        <v>14.58</v>
      </c>
      <c r="F30" s="3">
        <f>C30*0.16</f>
        <v>12.96</v>
      </c>
      <c r="G30" s="3">
        <f>C30*0.09</f>
        <v>7.29</v>
      </c>
      <c r="H30" s="3">
        <f>C30*0.02</f>
        <v>1.62</v>
      </c>
      <c r="I30" s="3">
        <f>C30*0.05</f>
        <v>4.05</v>
      </c>
      <c r="J30" s="3">
        <f>C30*0.12</f>
        <v>9.7199999999999989</v>
      </c>
      <c r="K30" s="3">
        <f>C30*0.18</f>
        <v>14.58</v>
      </c>
      <c r="L30" s="6"/>
    </row>
    <row r="31" spans="1:12" ht="60" x14ac:dyDescent="0.25">
      <c r="A31" s="8"/>
      <c r="B31" s="22" t="s">
        <v>48</v>
      </c>
      <c r="C31" s="4">
        <v>70</v>
      </c>
      <c r="D31" s="3">
        <f>C31*0.2</f>
        <v>14</v>
      </c>
      <c r="E31" s="3">
        <f>C31*0.18</f>
        <v>12.6</v>
      </c>
      <c r="F31" s="3">
        <f>C31*0.16</f>
        <v>11.200000000000001</v>
      </c>
      <c r="G31" s="3">
        <f>C31*0.09</f>
        <v>6.3</v>
      </c>
      <c r="H31" s="3">
        <f>C31*0.02</f>
        <v>1.4000000000000001</v>
      </c>
      <c r="I31" s="3">
        <f>C31*0.05</f>
        <v>3.5</v>
      </c>
      <c r="J31" s="3">
        <f>C31*0.12</f>
        <v>8.4</v>
      </c>
      <c r="K31" s="3">
        <f>C31*0.18</f>
        <v>12.6</v>
      </c>
      <c r="L31" s="6"/>
    </row>
    <row r="32" spans="1:12" ht="75" x14ac:dyDescent="0.25">
      <c r="A32" s="8"/>
      <c r="B32" s="23" t="s">
        <v>49</v>
      </c>
      <c r="C32" s="4">
        <v>35.5</v>
      </c>
      <c r="D32" s="3">
        <f>C32*0.2</f>
        <v>7.1000000000000005</v>
      </c>
      <c r="E32" s="3">
        <f>C32*0.18</f>
        <v>6.39</v>
      </c>
      <c r="F32" s="3">
        <f>C32*0.16</f>
        <v>5.68</v>
      </c>
      <c r="G32" s="3">
        <f>C32*0.09</f>
        <v>3.1949999999999998</v>
      </c>
      <c r="H32" s="3">
        <f>C32*0.02</f>
        <v>0.71</v>
      </c>
      <c r="I32" s="3">
        <f>C32*0.05</f>
        <v>1.7750000000000001</v>
      </c>
      <c r="J32" s="3">
        <f>C32*0.12</f>
        <v>4.26</v>
      </c>
      <c r="K32" s="3">
        <f>C32*0.18</f>
        <v>6.39</v>
      </c>
      <c r="L32" s="6"/>
    </row>
    <row r="33" spans="1:12" x14ac:dyDescent="0.25">
      <c r="A33" s="8"/>
      <c r="B33" s="15"/>
      <c r="C33" s="4"/>
      <c r="D33" s="3"/>
      <c r="E33" s="3"/>
      <c r="F33" s="3"/>
      <c r="G33" s="3"/>
      <c r="H33" s="3"/>
      <c r="I33" s="3"/>
      <c r="J33" s="3"/>
      <c r="K33" s="3"/>
      <c r="L33" s="6"/>
    </row>
    <row r="34" spans="1:12" ht="42.75" x14ac:dyDescent="0.25">
      <c r="A34" s="8"/>
      <c r="B34" s="16" t="s">
        <v>30</v>
      </c>
      <c r="C34" s="4">
        <f>C27+C19+C13+C4</f>
        <v>1334.9</v>
      </c>
      <c r="D34" s="4">
        <f>C34*0.2</f>
        <v>266.98</v>
      </c>
      <c r="E34" s="4">
        <f>C34*0.18</f>
        <v>240.28200000000001</v>
      </c>
      <c r="F34" s="4">
        <f>C34*0.16</f>
        <v>213.58400000000003</v>
      </c>
      <c r="G34" s="4">
        <f>C34*0.09</f>
        <v>120.14100000000001</v>
      </c>
      <c r="H34" s="4">
        <f>C34*0.02</f>
        <v>26.698000000000004</v>
      </c>
      <c r="I34" s="4">
        <f>C34*0.05</f>
        <v>66.745000000000005</v>
      </c>
      <c r="J34" s="4">
        <f>C34*0.12</f>
        <v>160.18800000000002</v>
      </c>
      <c r="K34" s="4">
        <f>C34*0.18</f>
        <v>240.28200000000001</v>
      </c>
    </row>
    <row r="35" spans="1:12" ht="42.75" x14ac:dyDescent="0.25">
      <c r="A35" s="8" t="s">
        <v>31</v>
      </c>
      <c r="B35" s="18" t="s">
        <v>32</v>
      </c>
      <c r="C35" s="4">
        <f t="shared" ref="C35:K35" si="24">C37+C38</f>
        <v>2272.5</v>
      </c>
      <c r="D35" s="4">
        <f t="shared" si="24"/>
        <v>454.5</v>
      </c>
      <c r="E35" s="4">
        <f t="shared" si="24"/>
        <v>409.04999999999995</v>
      </c>
      <c r="F35" s="4">
        <f t="shared" si="24"/>
        <v>363.59999999999997</v>
      </c>
      <c r="G35" s="4">
        <f t="shared" si="24"/>
        <v>204.52499999999998</v>
      </c>
      <c r="H35" s="4">
        <f t="shared" si="24"/>
        <v>45.449999999999996</v>
      </c>
      <c r="I35" s="4">
        <f t="shared" si="24"/>
        <v>113.625</v>
      </c>
      <c r="J35" s="4">
        <f t="shared" si="24"/>
        <v>272.7</v>
      </c>
      <c r="K35" s="4">
        <f t="shared" si="24"/>
        <v>409.04999999999995</v>
      </c>
    </row>
    <row r="36" spans="1:12" x14ac:dyDescent="0.25">
      <c r="A36" s="8"/>
      <c r="B36" s="17" t="s">
        <v>33</v>
      </c>
      <c r="C36" s="3"/>
      <c r="D36" s="3"/>
      <c r="E36" s="3"/>
      <c r="F36" s="3"/>
      <c r="G36" s="3"/>
      <c r="H36" s="3"/>
      <c r="I36" s="3"/>
      <c r="J36" s="3"/>
      <c r="K36" s="3"/>
    </row>
    <row r="37" spans="1:12" ht="45" x14ac:dyDescent="0.25">
      <c r="A37" s="8"/>
      <c r="B37" s="15" t="s">
        <v>34</v>
      </c>
      <c r="C37" s="4">
        <v>1920.8</v>
      </c>
      <c r="D37" s="3">
        <f>C37*0.2</f>
        <v>384.16</v>
      </c>
      <c r="E37" s="3">
        <f>C37*0.18</f>
        <v>345.74399999999997</v>
      </c>
      <c r="F37" s="3">
        <f>C37*0.16</f>
        <v>307.32799999999997</v>
      </c>
      <c r="G37" s="3">
        <f>C37*0.09</f>
        <v>172.87199999999999</v>
      </c>
      <c r="H37" s="3">
        <f>C37*0.02</f>
        <v>38.415999999999997</v>
      </c>
      <c r="I37" s="3">
        <f>C37*0.05</f>
        <v>96.04</v>
      </c>
      <c r="J37" s="3">
        <f>C37*0.12</f>
        <v>230.49599999999998</v>
      </c>
      <c r="K37" s="3">
        <f>C37*0.18</f>
        <v>345.74399999999997</v>
      </c>
    </row>
    <row r="38" spans="1:12" x14ac:dyDescent="0.25">
      <c r="A38" s="8"/>
      <c r="B38" s="15" t="s">
        <v>35</v>
      </c>
      <c r="C38" s="4">
        <v>351.7</v>
      </c>
      <c r="D38" s="3">
        <f>C38*0.2</f>
        <v>70.34</v>
      </c>
      <c r="E38" s="3">
        <f>C38*0.18</f>
        <v>63.305999999999997</v>
      </c>
      <c r="F38" s="3">
        <f>C38*0.16</f>
        <v>56.271999999999998</v>
      </c>
      <c r="G38" s="3">
        <f>C38*0.09</f>
        <v>31.652999999999999</v>
      </c>
      <c r="H38" s="3">
        <f>C38*0.02</f>
        <v>7.0339999999999998</v>
      </c>
      <c r="I38" s="3">
        <f>C38*0.05</f>
        <v>17.585000000000001</v>
      </c>
      <c r="J38" s="3">
        <f>C38*0.12</f>
        <v>42.203999999999994</v>
      </c>
      <c r="K38" s="3">
        <f>C38*0.18</f>
        <v>63.305999999999997</v>
      </c>
    </row>
    <row r="39" spans="1:12" x14ac:dyDescent="0.25">
      <c r="A39" s="8"/>
      <c r="B39" s="16" t="s">
        <v>36</v>
      </c>
      <c r="C39" s="4">
        <f>C35+C34</f>
        <v>3607.4</v>
      </c>
      <c r="D39" s="4">
        <f>C39*0.2</f>
        <v>721.48</v>
      </c>
      <c r="E39" s="4">
        <f>C39*0.18</f>
        <v>649.33199999999999</v>
      </c>
      <c r="F39" s="4">
        <f>C39*0.16</f>
        <v>577.18400000000008</v>
      </c>
      <c r="G39" s="4">
        <f>C39*0.09</f>
        <v>324.666</v>
      </c>
      <c r="H39" s="4">
        <f>C39*0.02</f>
        <v>72.14800000000001</v>
      </c>
      <c r="I39" s="4">
        <f>C39*0.05</f>
        <v>180.37</v>
      </c>
      <c r="J39" s="4">
        <f>C39*0.12</f>
        <v>432.88799999999998</v>
      </c>
      <c r="K39" s="4">
        <f>C39*0.18</f>
        <v>649.33199999999999</v>
      </c>
    </row>
    <row r="40" spans="1:12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2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2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</sheetData>
  <mergeCells count="2">
    <mergeCell ref="A2:N2"/>
    <mergeCell ref="I1:L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2018-01-31T07:03:23Z</dcterms:modified>
</cp:coreProperties>
</file>